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Q:\Vecco Group\Debella Project\08 PRCP\01 PRCP Schedule\"/>
    </mc:Choice>
  </mc:AlternateContent>
  <xr:revisionPtr revIDLastSave="0" documentId="8_{C7442E7F-4724-4200-82C8-7389549A4F6C}" xr6:coauthVersionLast="47" xr6:coauthVersionMax="47" xr10:uidLastSave="{00000000-0000-0000-0000-000000000000}"/>
  <bookViews>
    <workbookView xWindow="28680" yWindow="-120" windowWidth="29040" windowHeight="15720" activeTab="9" xr2:uid="{00000000-000D-0000-FFFF-FFFF00000000}"/>
  </bookViews>
  <sheets>
    <sheet name="Instructions" sheetId="1" r:id="rId1"/>
    <sheet name="RA1" sheetId="2" r:id="rId2"/>
    <sheet name="RA2" sheetId="12" r:id="rId3"/>
    <sheet name="RA3a" sheetId="11" r:id="rId4"/>
    <sheet name="RA3b" sheetId="14" r:id="rId5"/>
    <sheet name="RA4" sheetId="13" r:id="rId6"/>
    <sheet name="RA5" sheetId="15" r:id="rId7"/>
    <sheet name="RA6" sheetId="16" r:id="rId8"/>
    <sheet name="RA7" sheetId="17" r:id="rId9"/>
    <sheet name="Rehabilitation Area Milestone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5" l="1"/>
  <c r="C8" i="2"/>
  <c r="F8" i="16"/>
  <c r="D8" i="16"/>
  <c r="F8" i="15"/>
  <c r="E8" i="15"/>
  <c r="D8" i="15"/>
  <c r="C8" i="15"/>
</calcChain>
</file>

<file path=xl/sharedStrings.xml><?xml version="1.0" encoding="utf-8"?>
<sst xmlns="http://schemas.openxmlformats.org/spreadsheetml/2006/main" count="294" uniqueCount="111">
  <si>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</si>
  <si>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</si>
  <si>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</si>
  <si>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</si>
  <si>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</si>
  <si>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</si>
  <si>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</si>
  <si>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</si>
  <si>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</si>
  <si>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</si>
  <si>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</si>
  <si>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</si>
  <si>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</si>
  <si>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</si>
  <si>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Cumulative area available (ha)</t>
  </si>
  <si>
    <t>RM6</t>
  </si>
  <si>
    <t>RM7</t>
  </si>
  <si>
    <t>RM8</t>
  </si>
  <si>
    <t>RM9</t>
  </si>
  <si>
    <t>RM10</t>
  </si>
  <si>
    <t>2) Ensure all Rehabiitation Milestones recorded in this table align with those included in the RA sheets in this form.</t>
  </si>
  <si>
    <t>3) See the PRCP guideline before developing site-specific Rehabilitation Area Milestones</t>
  </si>
  <si>
    <t>1) Insert new rows below the table to record more Rehabilitation Area Milestones for the project</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</si>
  <si>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</si>
  <si>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</si>
  <si>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</si>
  <si>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</si>
  <si>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Total rehabilitation area size (ha)</t>
  </si>
  <si>
    <t>Post-mining land uses (PMLU)</t>
  </si>
  <si>
    <t>PMLU</t>
  </si>
  <si>
    <t>RA1: Mine infrastructure area</t>
  </si>
  <si>
    <t>Commencement of first milestone:
RM1</t>
  </si>
  <si>
    <t>Grazing Native Vegetation</t>
  </si>
  <si>
    <t>RA2: Retained infrastructure</t>
  </si>
  <si>
    <t>Mine access roads and tracks and Saxby River low level crossing.</t>
  </si>
  <si>
    <t>Commencement of first milestone:
RM10</t>
  </si>
  <si>
    <t>10 June Year 27</t>
  </si>
  <si>
    <t>Retained infrastructure</t>
  </si>
  <si>
    <t>10 Dec Year 26</t>
  </si>
  <si>
    <t>10 Dec Year 30</t>
  </si>
  <si>
    <t>10 Dec Year 31</t>
  </si>
  <si>
    <t>Diversion drains regraded to natural landform and rehabilitated to light grazing.</t>
  </si>
  <si>
    <t>Commencement of first milestone:
RM4</t>
  </si>
  <si>
    <t>10 Dec Year 35</t>
  </si>
  <si>
    <t>10 Dec Year 40</t>
  </si>
  <si>
    <t>10 Dec Year 44</t>
  </si>
  <si>
    <t>RA4: Interim residue storage facility</t>
  </si>
  <si>
    <t>Interim residue storage</t>
  </si>
  <si>
    <t>Commencement of first milestone:
RM3</t>
  </si>
  <si>
    <t xml:space="preserve">Grazing native vegetation </t>
  </si>
  <si>
    <t>RA3a: Water Management infrastructure (rehabilitated to light grazing)</t>
  </si>
  <si>
    <t>RA3b: Water management infrastructure (retained for stock watering)</t>
  </si>
  <si>
    <t>Water storage (on-site stock watering for farm activities)</t>
  </si>
  <si>
    <t>Raw water dam, sediment dams, pit dewatering dam and process water dam.</t>
  </si>
  <si>
    <t>RA5: In-pit residue disposal and backfilled pit area</t>
  </si>
  <si>
    <t>Residue material placed in-pit and waste rock material placed in the backfilled pit.</t>
  </si>
  <si>
    <t>10 June Year 6</t>
  </si>
  <si>
    <t>Grazing native vegetation</t>
  </si>
  <si>
    <t>10 Dec Year 5</t>
  </si>
  <si>
    <t>10 Dec Year 10</t>
  </si>
  <si>
    <t>10 Dec Year 15</t>
  </si>
  <si>
    <t>10 Dec Year 20</t>
  </si>
  <si>
    <t>10 Dec Year 25</t>
  </si>
  <si>
    <t>RA7: Other minor disturbance</t>
  </si>
  <si>
    <t>Minor disturbance from other approved disturbance activities resulting in compacted land requiring rehabilitation including topsoil stockpiles on natural surfaces.</t>
  </si>
  <si>
    <t>Commencement of first milestone:
RM5</t>
  </si>
  <si>
    <t>Infrastructure decommissioning and removal</t>
  </si>
  <si>
    <t>Management of contaminated land status</t>
  </si>
  <si>
    <t>Removal of waste material</t>
  </si>
  <si>
    <t>Landform development (re-profiling / re shaping)</t>
  </si>
  <si>
    <t>Surface preparation (topdressing, contour ripping, soil amelioration)</t>
  </si>
  <si>
    <t>Achievement of low intensity grazing pasture PMLU to stable condition</t>
  </si>
  <si>
    <t>Achievement of stock water storage PMLU to stable and sustainable condition</t>
  </si>
  <si>
    <t>Mineral processing plant, ore handling facilities and associated infrastructure, workers accommodation village, sewage treatment plant and effluent irrigation infrastructure, solar array and associated infrastructure, water extraction / release infrastructure and airstrip and associated fencing.</t>
  </si>
  <si>
    <t>10 Dec Year 39</t>
  </si>
  <si>
    <t>Out-of-pit waste rock dump.</t>
  </si>
  <si>
    <t>RA6: Out-of-pit waste rock dump</t>
  </si>
  <si>
    <t>a)	With the exception of any infrastructure to remain as part of the PMLU or where infrastructure is agreed to be retained by the landholder as evidenced by a signed landholder agreement, the following are complete:
i.	all services disconnected and removed;
ii.	all concrete, bitumen and gravel roads removed;
iii.	all operational pipelines drained and removed;
iv.	all fencing that is not part of PMLU requirements removed;
v.	all buildings demolished and/or removed off-site;
vi.	all machinery and equipment removed;
vii.	all surface water drainage infrastructure removed; and
viii.	all rubbish removed.</t>
  </si>
  <si>
    <t>a)	Preliminary site investigation completed by AQP1.
b)	Detailed site investigation report, as required under the Environmental Protection Act 1994, completed.
c)	Contaminated materials (e.g. PCBs, Dioxins, Mercury, hydrocarbon contaminated soils) removed and appropriately disposed or remediated.
d)	Validation testing confirms that contaminated soils have been removed or remediated.
e)	A site suitability statement from a AQP1 confirms the uses or activities for which the land is suitable, align to the approved PMLUs for the site.</t>
  </si>
  <si>
    <t xml:space="preserve">a)	Waste within interim residue storage area removed and placed in pit. 
b)	Removal of additional 0.25 m in-situ surface and transferred to pit.
c)	Soils sampling demonstrates that soils have a:
i.	soil pH is between pH 5.5 – 9; 
ii.	Low exchangeable sodium potential; and
iii.	EC suitable for plant growth. </t>
  </si>
  <si>
    <t>Landform development works:
a)	All bulk earthworks and landform reshaping/reprofiling works completed to design specifications.	
b)	Certification provided by an AQP1 confirms that drainage features are constructed to design specifications.
c)	Geotechnical assessment undertaken by an AQP1 prior to construction confirms that the landform design will achieve long-term stability for each relevant landform.
d)	Slopes ≤10%.
e)	Final landforms ≤ 12m above ground level</t>
  </si>
  <si>
    <t>a)	Prior to each rehabilitation event, soil health and suitability assessed and documented by an AQP1, and a recommendation made for ameliorants to ensure sodicity, salinity, pH and fertility levels are suitable to achieve the relevant PMLU.	
b)	Records of topsoil placement and origin, and evidence indicating achievement of a target depth of 0.2 m (+/- 0.05 m) for all RAs, except for RA5 and RA6 which has a cover of 0.5 m (+/- 0.05 m).
c)	Records of subsoil placement and origin and evidence indicating achievement of a target depth of 1.5 m. 
d)	Records of any ripping undertaken of minimum depth of 0.3 m.
e)	Records of ameliorants applied and incorporated into surface, as recommended by an AQP1</t>
  </si>
  <si>
    <t>a)	Seeding of target species in accordance with Table 17: 	Indicative pasture species seed mix.
i) A minimum of four species listed have been seeded.</t>
  </si>
  <si>
    <t xml:space="preserve">Achievement of revegetation
</t>
  </si>
  <si>
    <t xml:space="preserve">a)	Greater than 60% vegetation cover.
b)	Native grass species are dominant (&gt;50% cover) in the ground canopy 
c)	No ‘Severe’ erosion4, and drainage follows appropriate paths.
d)	Weed species presence is ≤15% </t>
  </si>
  <si>
    <t>Achievement PMLU to stable condition</t>
  </si>
  <si>
    <t>a)	Land suitability assessment by an AQP1 certifies that land has achieved a minimum post-mine land suitability3 of Class 4 or 5.
b)	Soil health assessment confirms soil is suitable for vegetation establishment, and that:
i) soil organic matter &gt;0.9 g/100 g);
ii) soil pH is between pH 5.5 – 9; and
ii) EC is suitable for plant growth.
c)	Weed cover is ≤10% (excluding exotic pasture grasses). 
d)	Analysis of monitoring data for groundwater, surface water and stream sediments demonstrate that the surrounding environment is statistically equivalent to reference sites (P&lt;0.05). Monitoring is to include dissolved Molybdenum, Strontium and Vanadium.
e)	Provide a final rehabilitation report including monitoring records.</t>
  </si>
  <si>
    <t>a)	Landholder agreement, transferring ownership and liability of the site agreed and signed by all relevant parties.
b)	Retained water storage water quality parameters to be below the trigger values for livestock drinking water defined in Australian and New Zealand Guidelines for Fresh and Marine Water Quality (ANZG 2018). 
c)	Concentrations of Molybdenum, Strontium and Vanadium to be statistically equivalent to reference sites / baseline monitoring data (P&lt;0.05).
d)	All retained water storages assessed as safe and stable by an AQP1.
e)	Hazard and Safety Assessment completed by an AQP1 demonstrates hazards in RAs are consistent with the type and severity of hazards typical of neighbouring equivalent land use. Remaining hazards are considered to be low risk with no significant increase in risk expected over time.</t>
  </si>
  <si>
    <t>Achievement of retained infrastructure PMLU to a stable condition</t>
  </si>
  <si>
    <r>
      <t>a)</t>
    </r>
    <r>
      <rPr>
        <sz val="7"/>
        <color theme="1"/>
        <rFont val="Times New Roman"/>
        <family val="1"/>
      </rPr>
      <t xml:space="preserve">        </t>
    </r>
    <r>
      <rPr>
        <sz val="9"/>
        <color theme="1"/>
        <rFont val="Calibri"/>
        <family val="2"/>
        <scheme val="minor"/>
      </rPr>
      <t>Hazard and Safety Assessment completed by an AQP</t>
    </r>
    <r>
      <rPr>
        <vertAlign val="superscript"/>
        <sz val="9"/>
        <color theme="1"/>
        <rFont val="Calibri"/>
        <family val="2"/>
        <scheme val="minor"/>
      </rPr>
      <t>1</t>
    </r>
    <r>
      <rPr>
        <sz val="9"/>
        <color theme="1"/>
        <rFont val="Calibri"/>
        <family val="2"/>
        <scheme val="minor"/>
      </rPr>
      <t xml:space="preserve"> demonstrates hazards in RAs are consistent with the type and severity of hazards typical of neighbouring equivalent land use. Remaining hazards are considered to be low risk with no significant increase in risk expected over time.</t>
    </r>
  </si>
  <si>
    <t>Landholder agreement, transferring ownership and liability of the site agreed and signed by all relevant parties.</t>
  </si>
  <si>
    <t>1. AQP means a person who has professional qualifications, training, skills or experience relevant to the nominated subject matter and can give authoritative assessment, advice and analysis on performance relating to the subject matter using the relevant protocols, standards, methods, or literature.</t>
  </si>
  <si>
    <t>2. Department of Science, Information Technology and Innovation and Department of Natural Resources and Mines (2015) Guidelines for Agricultural Land Evaluation in Queensland (Second edition), State of Queensland or later version. https://www.publications.qld.gov.au/dataset/qld-agricultural-land-evaluation-guidelines/resource/d6591386-08e2-453f-a6fa-dff2a756215f.</t>
  </si>
  <si>
    <t>3. The method for satellite-derived fractional vegetation cover is outlined in Section 3.7.2.4.</t>
  </si>
  <si>
    <t>4. Erosion classification:</t>
  </si>
  <si>
    <t>Erosion classification</t>
  </si>
  <si>
    <t>Minor</t>
  </si>
  <si>
    <t>Moderate</t>
  </si>
  <si>
    <t>Severe</t>
  </si>
  <si>
    <t>Extreme</t>
  </si>
  <si>
    <t>No. of rill/gully*</t>
  </si>
  <si>
    <t>&lt;15</t>
  </si>
  <si>
    <t>15–30</t>
  </si>
  <si>
    <t>31–50</t>
  </si>
  <si>
    <t>&gt;50</t>
  </si>
  <si>
    <t>Maximum observed depth (cm)</t>
  </si>
  <si>
    <t>&lt;10</t>
  </si>
  <si>
    <t>10–30</t>
  </si>
  <si>
    <t>30–60</t>
  </si>
  <si>
    <t>&gt;60</t>
  </si>
  <si>
    <t>*Gully: highly visible form of soil erosion, with steep-sided, incised drainage lines greater than 30 cm deep.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</si>
</sst>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12">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7"/>
      <color theme="1"/>
      <name val="Times New Roman"/>
      <family val="1"/>
    </font>
    <font>
      <vertAlign val="superscript"/>
      <sz val="9"/>
      <color theme="1"/>
      <name val="Calibri"/>
      <family val="2"/>
      <scheme val="minor"/>
    </font>
    <font>
      <b/>
      <sz val="9"/>
      <color theme="1"/>
      <name val="Calibri"/>
      <family val="2"/>
      <scheme val="minor"/>
    </font>
    <font>
      <i/>
      <sz val="9"/>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rgb="FF999999"/>
      </left>
      <right style="medium">
        <color rgb="FF999999"/>
      </right>
      <top style="medium">
        <color rgb="FF999999"/>
      </top>
      <bottom style="thick">
        <color rgb="FF666666"/>
      </bottom>
      <diagonal/>
    </border>
    <border>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s>
  <cellStyleXfs count="2">
    <xf numFmtId="0" fontId="0" fillId="0" borderId="0"/>
    <xf numFmtId="0" fontId="11" fillId="0" borderId="0" applyNumberFormat="0" applyFill="0" applyBorder="0" applyAlignment="0" applyProtection="0"/>
  </cellStyleXfs>
  <cellXfs count="66">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5" fillId="4" borderId="7" xfId="0" applyFont="1" applyFill="1" applyBorder="1"/>
    <xf numFmtId="0" fontId="5" fillId="4" borderId="8" xfId="0" applyFont="1" applyFill="1" applyBorder="1"/>
    <xf numFmtId="0" fontId="5" fillId="4" borderId="9" xfId="0" applyFont="1" applyFill="1" applyBorder="1"/>
    <xf numFmtId="0" fontId="4" fillId="0" borderId="0" xfId="0" applyFont="1"/>
    <xf numFmtId="0" fontId="5" fillId="5" borderId="4" xfId="0" applyFont="1" applyFill="1" applyBorder="1"/>
    <xf numFmtId="0" fontId="4" fillId="2" borderId="1" xfId="0" applyFont="1" applyFill="1" applyBorder="1" applyAlignment="1">
      <alignment horizontal="left" vertical="center"/>
    </xf>
    <xf numFmtId="0" fontId="4" fillId="0" borderId="2" xfId="0" applyFont="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Border="1" applyAlignment="1">
      <alignment horizontal="left" vertical="center"/>
    </xf>
    <xf numFmtId="0" fontId="5" fillId="5" borderId="6" xfId="0" applyFont="1" applyFill="1" applyBorder="1"/>
    <xf numFmtId="0" fontId="4" fillId="2" borderId="10" xfId="0" applyFont="1" applyFill="1" applyBorder="1" applyAlignment="1">
      <alignment horizontal="left" vertical="center"/>
    </xf>
    <xf numFmtId="0" fontId="4" fillId="0" borderId="5"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5" fillId="6" borderId="5" xfId="0" applyFont="1" applyFill="1" applyBorder="1" applyAlignment="1">
      <alignment horizontal="left"/>
    </xf>
    <xf numFmtId="0" fontId="5" fillId="6" borderId="11" xfId="0" applyFont="1" applyFill="1" applyBorder="1" applyAlignment="1">
      <alignment horizontal="left"/>
    </xf>
    <xf numFmtId="0" fontId="5" fillId="6" borderId="6" xfId="0" applyFont="1" applyFill="1" applyBorder="1" applyAlignment="1">
      <alignment horizontal="left"/>
    </xf>
    <xf numFmtId="0" fontId="5" fillId="6" borderId="12" xfId="0" applyFont="1" applyFill="1" applyBorder="1" applyAlignment="1">
      <alignment horizontal="left"/>
    </xf>
    <xf numFmtId="0" fontId="5" fillId="6" borderId="0" xfId="0" applyFont="1" applyFill="1" applyAlignment="1">
      <alignment horizontal="left"/>
    </xf>
    <xf numFmtId="0" fontId="5" fillId="6" borderId="13" xfId="0" applyFont="1" applyFill="1" applyBorder="1" applyAlignment="1">
      <alignment horizontal="left"/>
    </xf>
    <xf numFmtId="0" fontId="5" fillId="6" borderId="9" xfId="0" applyFont="1" applyFill="1" applyBorder="1" applyAlignment="1">
      <alignment horizontal="left"/>
    </xf>
    <xf numFmtId="0" fontId="5" fillId="6" borderId="14" xfId="0" applyFont="1" applyFill="1" applyBorder="1" applyAlignment="1">
      <alignment horizontal="left"/>
    </xf>
    <xf numFmtId="0" fontId="5" fillId="6" borderId="7" xfId="0" applyFont="1" applyFill="1" applyBorder="1" applyAlignment="1">
      <alignment horizontal="left"/>
    </xf>
    <xf numFmtId="0" fontId="6" fillId="0" borderId="0" xfId="0" applyFont="1" applyAlignment="1">
      <alignment horizontal="left" vertical="center" indent="2"/>
    </xf>
    <xf numFmtId="0" fontId="6" fillId="0" borderId="0" xfId="0" applyFont="1" applyAlignment="1">
      <alignment vertical="center"/>
    </xf>
    <xf numFmtId="0" fontId="11" fillId="0" borderId="0" xfId="1" applyAlignment="1">
      <alignment vertical="center"/>
    </xf>
    <xf numFmtId="0" fontId="9" fillId="0" borderId="15" xfId="0" applyFont="1" applyBorder="1" applyAlignment="1">
      <alignment vertical="center" wrapText="1"/>
    </xf>
    <xf numFmtId="0" fontId="9"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10" fillId="0" borderId="0" xfId="0" applyFont="1" applyAlignment="1">
      <alignment vertical="center"/>
    </xf>
  </cellXfs>
  <cellStyles count="2">
    <cellStyle name="Hyperlink" xfId="1" builtinId="8"/>
    <cellStyle name="Normal" xfId="0" builtinId="0"/>
  </cellStyles>
  <dxfs count="455">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strike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ont>
        <strike val="0"/>
        <outline val="0"/>
        <shadow val="0"/>
        <u val="none"/>
        <vertAlign val="baseline"/>
        <sz val="10"/>
        <color theme="1"/>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0"/>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font>
        <strike val="0"/>
        <outline val="0"/>
        <shadow val="0"/>
        <u val="none"/>
        <vertAlign val="baseline"/>
        <sz val="10"/>
        <color theme="1"/>
        <name val="Calibri"/>
        <scheme val="minor"/>
      </font>
    </dxf>
    <dxf>
      <border outline="0">
        <bottom style="medium">
          <color auto="1"/>
        </bottom>
      </border>
    </dxf>
    <dxf>
      <font>
        <b/>
        <i val="0"/>
        <strike val="0"/>
        <condense val="0"/>
        <extend val="0"/>
        <outline val="0"/>
        <shadow val="0"/>
        <u val="none"/>
        <vertAlign val="baseline"/>
        <sz val="10"/>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left/>
        <right style="medium">
          <color auto="1"/>
        </right>
        <top style="medium">
          <color auto="1"/>
        </top>
        <bottom style="medium">
          <color auto="1"/>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454"/>
      <tableStyleElement type="firstColumn" dxfId="453"/>
    </tableStyle>
    <tableStyle name="Table Style 2" pivot="0" count="2" xr9:uid="{00000000-0011-0000-FFFF-FFFF01000000}">
      <tableStyleElement type="wholeTable" dxfId="452"/>
      <tableStyleElement type="firstColumn" dxfId="451"/>
    </tableStyle>
    <tableStyle name="Table Style 3" pivot="0" count="4" xr9:uid="{00000000-0011-0000-FFFF-FFFF02000000}">
      <tableStyleElement type="wholeTable" dxfId="450"/>
      <tableStyleElement type="headerRow" dxfId="449"/>
      <tableStyleElement type="firstColumn" dxfId="448"/>
      <tableStyleElement type="secondColumnStripe" dxfId="4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446" headerRowBorderDxfId="445" tableBorderDxfId="444" totalsRowBorderDxfId="443">
  <tableColumns count="11">
    <tableColumn id="1" xr3:uid="{00000000-0010-0000-0000-000001000000}" name="Column1" headerRowDxfId="442" dataDxfId="441"/>
    <tableColumn id="2" xr3:uid="{00000000-0010-0000-0000-000002000000}" name="Column2" headerRowDxfId="440" dataDxfId="439"/>
    <tableColumn id="3" xr3:uid="{00000000-0010-0000-0000-000003000000}" name="Column3" headerRowDxfId="438" dataDxfId="437"/>
    <tableColumn id="4" xr3:uid="{00000000-0010-0000-0000-000004000000}" name="Column4" headerRowDxfId="436" dataDxfId="435"/>
    <tableColumn id="5" xr3:uid="{00000000-0010-0000-0000-000005000000}" name="Column5" headerRowDxfId="434" dataDxfId="433"/>
    <tableColumn id="6" xr3:uid="{00000000-0010-0000-0000-000006000000}" name="Column6" headerRowDxfId="432" dataDxfId="431"/>
    <tableColumn id="7" xr3:uid="{00000000-0010-0000-0000-000007000000}" name="Column7" headerRowDxfId="430" dataDxfId="429"/>
    <tableColumn id="8" xr3:uid="{00000000-0010-0000-0000-000008000000}" name="Column8" headerRowDxfId="428" dataDxfId="427"/>
    <tableColumn id="9" xr3:uid="{00000000-0010-0000-0000-000009000000}" name="Column9" headerRowDxfId="426" dataDxfId="425"/>
    <tableColumn id="10" xr3:uid="{00000000-0010-0000-0000-00000A000000}" name="Column10" headerRowDxfId="424" dataDxfId="423"/>
    <tableColumn id="11" xr3:uid="{00000000-0010-0000-0000-00000B000000}" name="Column11" headerRowDxfId="422" dataDxfId="421"/>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FA410AC-61C9-49ED-88A8-1A42C4200C86}" name="Table359" displayName="Table359" ref="A11:K14" headerRowCount="0" totalsRowShown="0" headerRowDxfId="212" headerRowBorderDxfId="211" tableBorderDxfId="210" totalsRowBorderDxfId="209">
  <tableColumns count="11">
    <tableColumn id="1" xr3:uid="{376C3E8C-316E-4E05-9ACB-49D2DB74BAB2}" name="Column1" headerRowDxfId="208" dataDxfId="207"/>
    <tableColumn id="2" xr3:uid="{9CAA9009-1B4A-4F70-A0CE-9BE41CE431EF}" name="Column2" headerRowDxfId="206" dataDxfId="205"/>
    <tableColumn id="3" xr3:uid="{1F293197-99CE-452D-A4C1-DB4387243140}" name="Column3" headerRowDxfId="204" dataDxfId="203"/>
    <tableColumn id="4" xr3:uid="{358DDA1D-CAB1-4EC9-BC9A-D1812066D59C}" name="Column4" headerRowDxfId="202" dataDxfId="201"/>
    <tableColumn id="5" xr3:uid="{76D06B80-1BEE-4E0C-9620-0ECA8462B146}" name="Column5" headerRowDxfId="200" dataDxfId="199"/>
    <tableColumn id="6" xr3:uid="{31B80393-A8DB-4EF9-BC00-58E73E5B0EA7}" name="Column6" headerRowDxfId="198" dataDxfId="197"/>
    <tableColumn id="7" xr3:uid="{FA216425-FA36-48B6-8833-B285C4AE8AF3}" name="Column7" headerRowDxfId="196" dataDxfId="195"/>
    <tableColumn id="8" xr3:uid="{A37BEC88-D0C6-408C-9E62-B2E429915F81}" name="Column8" headerRowDxfId="194" dataDxfId="193"/>
    <tableColumn id="9" xr3:uid="{CD6623C5-EF1D-46EE-959F-F2F35D3616F2}" name="Column9" headerRowDxfId="192" dataDxfId="191"/>
    <tableColumn id="10" xr3:uid="{96BFDD73-B2EB-48DB-980D-BED25BA9AA00}" name="Column10" headerRowDxfId="190" dataDxfId="189"/>
    <tableColumn id="11" xr3:uid="{B31F6602-0875-4835-82BD-4034EBE0CD95}" name="Column11" headerRowDxfId="188" dataDxfId="187"/>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3F94ED-F911-4F4C-8368-313E6BF89E8C}" name="Table22812" displayName="Table22812" ref="A7:K9" headerRowCount="0" totalsRowShown="0" headerRowDxfId="186" headerRowBorderDxfId="185" tableBorderDxfId="184" totalsRowBorderDxfId="183">
  <tableColumns count="11">
    <tableColumn id="1" xr3:uid="{2C05A3D4-EE8A-49ED-A2FC-9B068CE6074F}" name="Column1" headerRowDxfId="182" dataDxfId="181"/>
    <tableColumn id="2" xr3:uid="{EDF398E7-10D3-4875-B4DF-F644032CCC52}" name="Column2" headerRowDxfId="180" dataDxfId="179"/>
    <tableColumn id="3" xr3:uid="{A2253295-B1A1-4DDF-8C39-50F3BDA164DF}" name="Column3" headerRowDxfId="178" dataDxfId="177"/>
    <tableColumn id="4" xr3:uid="{18AAFF04-CA6B-45B1-921B-5F4671A95A7B}" name="Column4" headerRowDxfId="176" dataDxfId="175"/>
    <tableColumn id="5" xr3:uid="{1E4F46B9-6C26-46DD-ABE2-CF7810EADF6A}" name="Column5" headerRowDxfId="174" dataDxfId="173"/>
    <tableColumn id="6" xr3:uid="{3A6F7DED-86F6-4D29-8BCD-8C2F9C08AAEE}" name="Column6" headerRowDxfId="172" dataDxfId="171"/>
    <tableColumn id="7" xr3:uid="{9350CC2B-F8C2-4A51-AFE4-61C2CAD30E3D}" name="Column7" headerRowDxfId="170" dataDxfId="169"/>
    <tableColumn id="8" xr3:uid="{98D1062D-7E2B-4138-9E4A-3AE770FB47C8}" name="Column8" headerRowDxfId="168" dataDxfId="167"/>
    <tableColumn id="9" xr3:uid="{F138FD14-918D-4928-8068-0DCF7E93D85E}" name="Column9" headerRowDxfId="166" dataDxfId="165"/>
    <tableColumn id="10" xr3:uid="{EBC286A1-AA1D-46B1-92B2-39F00556FCDF}" name="Column10" headerRowDxfId="164" dataDxfId="163"/>
    <tableColumn id="11" xr3:uid="{6101764B-446B-4E96-BA19-BEDD9E7B7E8D}" name="Column11" headerRowDxfId="162" dataDxfId="161"/>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ABE62EA-BFBD-4326-B1BD-8F6C4DB9A9D5}" name="Table35916" displayName="Table35916" ref="A11:K15" headerRowCount="0" totalsRowShown="0" headerRowDxfId="160" headerRowBorderDxfId="159" tableBorderDxfId="158" totalsRowBorderDxfId="157">
  <tableColumns count="11">
    <tableColumn id="1" xr3:uid="{56E31E7F-D66D-480B-A940-CEDAB052760E}" name="Column1" headerRowDxfId="156" dataDxfId="155"/>
    <tableColumn id="2" xr3:uid="{1CBBC51C-767B-433B-8A5D-3CF3E5FDE164}" name="Column2" headerRowDxfId="154" dataDxfId="153"/>
    <tableColumn id="3" xr3:uid="{19D107F0-ABFA-40ED-B016-20EBCEE55E74}" name="Column3" headerRowDxfId="152" dataDxfId="151"/>
    <tableColumn id="4" xr3:uid="{51806D64-2B2E-43A5-8F03-FFB241F23118}" name="Column4" headerRowDxfId="150" dataDxfId="149"/>
    <tableColumn id="5" xr3:uid="{31951EEF-C031-477B-821F-9003AB416B3E}" name="Column5" headerRowDxfId="148" dataDxfId="147"/>
    <tableColumn id="6" xr3:uid="{8D385054-54BE-450A-B97C-2A4565A3D522}" name="Column6" headerRowDxfId="146" dataDxfId="145"/>
    <tableColumn id="7" xr3:uid="{1C12D66C-47DF-4896-8619-71A10EF50EC9}" name="Column7" headerRowDxfId="144" dataDxfId="143"/>
    <tableColumn id="8" xr3:uid="{6E93A0B4-71DB-4A1D-9A46-E20BD95C04D9}" name="Column8" headerRowDxfId="142" dataDxfId="141"/>
    <tableColumn id="9" xr3:uid="{24A61CA5-E8AD-4D2E-9C0A-C170AF8AF61C}" name="Column9" headerRowDxfId="140" dataDxfId="139"/>
    <tableColumn id="10" xr3:uid="{4F755844-D0B5-4EA5-82B7-F31E6D02D4EC}" name="Column10" headerRowDxfId="138" dataDxfId="137"/>
    <tableColumn id="11" xr3:uid="{5B292F90-8F63-4F4B-8A1D-C7FC9CFA6A43}" name="Column11" headerRowDxfId="136" dataDxfId="135"/>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BB01EF6-8C40-4393-9233-B44B2C1E00EC}" name="Table2281217" displayName="Table2281217" ref="A7:K9" headerRowCount="0" totalsRowShown="0" headerRowDxfId="134" headerRowBorderDxfId="133" tableBorderDxfId="132" totalsRowBorderDxfId="131">
  <tableColumns count="11">
    <tableColumn id="1" xr3:uid="{A30C835C-529A-4E84-8929-00302C7F14E0}" name="Column1" headerRowDxfId="130" dataDxfId="129"/>
    <tableColumn id="2" xr3:uid="{2180DB7F-85B8-4B4B-B44C-2287583A2B91}" name="Column2" headerRowDxfId="128" dataDxfId="127"/>
    <tableColumn id="3" xr3:uid="{74BEC3A6-08A9-4FF6-BC4C-A43F9730577C}" name="Column3" headerRowDxfId="126" dataDxfId="125"/>
    <tableColumn id="4" xr3:uid="{EDC3007D-4E69-4B85-BAC0-ED92F43A7EBF}" name="Column4" headerRowDxfId="124" dataDxfId="123"/>
    <tableColumn id="5" xr3:uid="{1ABD78B8-9900-4A91-8E7E-5958AD51F4DF}" name="Column5" headerRowDxfId="122" dataDxfId="121"/>
    <tableColumn id="6" xr3:uid="{F3AB8149-790A-49DE-9EF0-0D993A6D4C88}" name="Column6" headerRowDxfId="120" dataDxfId="119"/>
    <tableColumn id="7" xr3:uid="{2D153668-915E-4DF0-A792-46E80AFBB34C}" name="Column7" headerRowDxfId="118" dataDxfId="117"/>
    <tableColumn id="8" xr3:uid="{3ED13D42-E823-4D23-A6B0-497212745DAB}" name="Column8" headerRowDxfId="116" dataDxfId="115"/>
    <tableColumn id="9" xr3:uid="{DD54BB69-F50B-4FDB-8A0A-422F724107C8}" name="Column9" headerRowDxfId="114" dataDxfId="113"/>
    <tableColumn id="10" xr3:uid="{964D2493-C5F0-4E52-83B3-F4020871CCFF}" name="Column10" headerRowDxfId="112" dataDxfId="111"/>
    <tableColumn id="11" xr3:uid="{553E966C-EFFE-4F77-B302-E69BA8AC5BF3}" name="Column11" headerRowDxfId="110" dataDxfId="109"/>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C9E9847-15B1-47A2-BB84-A2074A60A631}" name="Table3591618" displayName="Table3591618" ref="A11:K15" headerRowCount="0" totalsRowShown="0" headerRowDxfId="108" headerRowBorderDxfId="107" tableBorderDxfId="106" totalsRowBorderDxfId="105">
  <tableColumns count="11">
    <tableColumn id="1" xr3:uid="{49628E6E-FCD1-4382-8D2F-1A57D9845836}" name="Column1" headerRowDxfId="104" dataDxfId="103"/>
    <tableColumn id="2" xr3:uid="{64F69EDB-4AC4-4F6B-BEEA-DD435F1C5D97}" name="Column2" headerRowDxfId="102" dataDxfId="101"/>
    <tableColumn id="3" xr3:uid="{F57FBE80-6F8C-4BD7-925D-31B629937430}" name="Column3" headerRowDxfId="100" dataDxfId="99"/>
    <tableColumn id="4" xr3:uid="{399E1973-3D9C-4836-AB27-8BC0881F3064}" name="Column4" headerRowDxfId="98" dataDxfId="97"/>
    <tableColumn id="5" xr3:uid="{E9C4A534-4EE2-4332-A4DA-1DAA1AD2815F}" name="Column5" headerRowDxfId="96" dataDxfId="95"/>
    <tableColumn id="6" xr3:uid="{CFB2906A-4FDC-427A-B0A2-88E9EA83E1B5}" name="Column6" headerRowDxfId="94" dataDxfId="93"/>
    <tableColumn id="7" xr3:uid="{275B17BF-1170-4FD0-94B0-ACEFB319F09D}" name="Column7" headerRowDxfId="92" dataDxfId="91"/>
    <tableColumn id="8" xr3:uid="{112687F1-7CD8-4AAD-B10B-61C291F9B54B}" name="Column8" headerRowDxfId="90" dataDxfId="89"/>
    <tableColumn id="9" xr3:uid="{A002DBC5-2F6A-4AA5-AC77-B42993C74786}" name="Column9" headerRowDxfId="88" dataDxfId="87"/>
    <tableColumn id="10" xr3:uid="{B5128C98-0950-4DD9-995D-7430483E206E}" name="Column10" headerRowDxfId="86" dataDxfId="85"/>
    <tableColumn id="11" xr3:uid="{F7CD0211-862C-4B89-A54B-30C747D94D2A}" name="Column11" headerRowDxfId="84" dataDxfId="83"/>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56DA8A-9EF9-4B8B-8907-A021F354C8A1}" name="Table228121719" displayName="Table228121719" ref="A7:K9" headerRowCount="0" totalsRowShown="0" headerRowDxfId="82" headerRowBorderDxfId="81" tableBorderDxfId="80" totalsRowBorderDxfId="79">
  <tableColumns count="11">
    <tableColumn id="1" xr3:uid="{9A03B980-6EED-430A-B1D2-17BA2836900A}" name="Column1" headerRowDxfId="78" dataDxfId="77"/>
    <tableColumn id="2" xr3:uid="{7AE8A5DE-AE75-4FDA-AD1F-E2B4F6299608}" name="Column2" headerRowDxfId="76" dataDxfId="75"/>
    <tableColumn id="3" xr3:uid="{D13AB77A-72E0-4D1D-BA57-71DD4F6E3E71}" name="Column3" headerRowDxfId="74" dataDxfId="73"/>
    <tableColumn id="4" xr3:uid="{C3D13713-3886-4373-9670-5E0AA438E9A3}" name="Column4" headerRowDxfId="72" dataDxfId="71"/>
    <tableColumn id="5" xr3:uid="{24ABF74C-9A8C-4C94-A957-8FD374FC43D0}" name="Column5" headerRowDxfId="70" dataDxfId="69"/>
    <tableColumn id="6" xr3:uid="{5DCD3144-6569-4393-916E-E7C48F30C015}" name="Column6" headerRowDxfId="68" dataDxfId="67"/>
    <tableColumn id="7" xr3:uid="{B21CB1D9-A4B7-4CFF-9873-93580549DBC9}" name="Column7" headerRowDxfId="66" dataDxfId="65"/>
    <tableColumn id="8" xr3:uid="{8EBF831F-2A0D-4E62-91E2-E0BD9ECC91F3}" name="Column8" headerRowDxfId="64" dataDxfId="63"/>
    <tableColumn id="9" xr3:uid="{40840347-674B-4148-9C6B-2BA7A7086B6B}" name="Column9" headerRowDxfId="62" dataDxfId="61"/>
    <tableColumn id="10" xr3:uid="{2C140F36-5C35-466A-B082-C441AAD874F4}" name="Column10" headerRowDxfId="60" dataDxfId="59"/>
    <tableColumn id="11" xr3:uid="{CE9E1204-0225-497B-A254-9AF9DE0B6BA8}" name="Column11" headerRowDxfId="58" dataDxfId="5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0A7C24E-416F-4D19-947A-234797CD9762}" name="Table359161820" displayName="Table359161820" ref="A11:K15" headerRowCount="0" totalsRowShown="0" headerRowDxfId="56" headerRowBorderDxfId="55" tableBorderDxfId="54" totalsRowBorderDxfId="53">
  <tableColumns count="11">
    <tableColumn id="1" xr3:uid="{DFD8FD63-8044-47C8-B308-AA99C83872C2}" name="Column1" headerRowDxfId="52" dataDxfId="51"/>
    <tableColumn id="2" xr3:uid="{2E9F937F-BAAB-4169-A3D4-DD6DA4B72ABE}" name="Column2" headerRowDxfId="50" dataDxfId="49"/>
    <tableColumn id="3" xr3:uid="{2C099198-5BF7-4B4B-9EB7-41FD7D9563AF}" name="Column3" headerRowDxfId="48" dataDxfId="47"/>
    <tableColumn id="4" xr3:uid="{C470B531-323D-4588-A110-652FFE76B109}" name="Column4" headerRowDxfId="46" dataDxfId="45"/>
    <tableColumn id="5" xr3:uid="{E0762A58-A5F8-4000-B95C-293DDE235CA1}" name="Column5" headerRowDxfId="44" dataDxfId="43"/>
    <tableColumn id="6" xr3:uid="{25ADC7BA-D792-4377-A265-8C328D02B182}" name="Column6" headerRowDxfId="42" dataDxfId="41"/>
    <tableColumn id="7" xr3:uid="{8AC366FD-4F96-476C-8962-EFC8C32EF354}" name="Column7" headerRowDxfId="40" dataDxfId="39"/>
    <tableColumn id="8" xr3:uid="{AEE95825-AAAC-425B-943B-7ED67E36D940}" name="Column8" headerRowDxfId="38" dataDxfId="37"/>
    <tableColumn id="9" xr3:uid="{E3C2E5E8-7BFA-40F4-92F3-0B68EFF3469B}" name="Column9" headerRowDxfId="36" dataDxfId="35"/>
    <tableColumn id="10" xr3:uid="{333558C6-6045-4EAD-A765-78B42DC0A49F}" name="Column10" headerRowDxfId="34" dataDxfId="33"/>
    <tableColumn id="11" xr3:uid="{E8C51C2F-F4F6-4254-99AB-26B4112258D8}" name="Column11" headerRowDxfId="32" dataDxfId="31"/>
  </tableColumns>
  <tableStyleInfo name="Table Style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C12" totalsRowShown="0" headerRowDxfId="30" dataDxfId="28" headerRowBorderDxfId="29" tableBorderDxfId="27" totalsRowBorderDxfId="26">
  <autoFilter ref="A1:C12" xr:uid="{00000000-0009-0000-0100-00000E000000}">
    <filterColumn colId="0" hiddenButton="1"/>
    <filterColumn colId="1" hiddenButton="1"/>
    <filterColumn colId="2" hiddenButton="1"/>
  </autoFilter>
  <tableColumns count="3">
    <tableColumn id="1" xr3:uid="{00000000-0010-0000-0400-000001000000}" name="Milestone reference" dataDxfId="25"/>
    <tableColumn id="2" xr3:uid="{00000000-0010-0000-0400-000002000000}" name="Rehabilitation milestone" dataDxfId="24"/>
    <tableColumn id="3" xr3:uid="{00000000-0010-0000-0400-000003000000}" name="Milestone criteria" dataDxfId="23"/>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6" headerRowCount="0" totalsRowShown="0" headerRowDxfId="420" headerRowBorderDxfId="419" tableBorderDxfId="418" totalsRowBorderDxfId="417">
  <tableColumns count="11">
    <tableColumn id="1" xr3:uid="{00000000-0010-0000-0100-000001000000}" name="Column1" headerRowDxfId="416" dataDxfId="415"/>
    <tableColumn id="2" xr3:uid="{00000000-0010-0000-0100-000002000000}" name="Column2" headerRowDxfId="414" dataDxfId="413"/>
    <tableColumn id="3" xr3:uid="{00000000-0010-0000-0100-000003000000}" name="Column3" headerRowDxfId="412" dataDxfId="411"/>
    <tableColumn id="4" xr3:uid="{00000000-0010-0000-0100-000004000000}" name="Column4" headerRowDxfId="410" dataDxfId="409"/>
    <tableColumn id="5" xr3:uid="{00000000-0010-0000-0100-000005000000}" name="Column5" headerRowDxfId="408" dataDxfId="407"/>
    <tableColumn id="6" xr3:uid="{00000000-0010-0000-0100-000006000000}" name="Column6" headerRowDxfId="406" dataDxfId="405"/>
    <tableColumn id="7" xr3:uid="{00000000-0010-0000-0100-000007000000}" name="Column7" headerRowDxfId="404" dataDxfId="403"/>
    <tableColumn id="8" xr3:uid="{00000000-0010-0000-0100-000008000000}" name="Column8" headerRowDxfId="402" dataDxfId="401"/>
    <tableColumn id="9" xr3:uid="{00000000-0010-0000-0100-000009000000}" name="Column9" headerRowDxfId="400" dataDxfId="399"/>
    <tableColumn id="10" xr3:uid="{00000000-0010-0000-0100-00000A000000}" name="Column10" headerRowDxfId="398" dataDxfId="397"/>
    <tableColumn id="11" xr3:uid="{00000000-0010-0000-0100-00000B000000}" name="Column11" headerRowDxfId="396" dataDxfId="395"/>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A4F563-EF15-4867-B10E-B189C1B96B7E}" name="Table226" displayName="Table226" ref="A7:K9" headerRowCount="0" totalsRowShown="0" headerRowDxfId="394" headerRowBorderDxfId="393" tableBorderDxfId="392" totalsRowBorderDxfId="391">
  <tableColumns count="11">
    <tableColumn id="1" xr3:uid="{67D7B073-CF44-436B-BFD8-75C01548DACA}" name="Column1" headerRowDxfId="390" dataDxfId="389"/>
    <tableColumn id="2" xr3:uid="{6329BCE9-5529-4346-B87A-8B208E792467}" name="Column2" headerRowDxfId="388" dataDxfId="387"/>
    <tableColumn id="3" xr3:uid="{CE476CEB-2981-4D77-A170-24F317EA6EE2}" name="Column3" headerRowDxfId="386" dataDxfId="385"/>
    <tableColumn id="4" xr3:uid="{6C51B3D3-B75F-4B47-BBF2-1A9B5997CF03}" name="Column4" headerRowDxfId="384" dataDxfId="383"/>
    <tableColumn id="5" xr3:uid="{B96E24AB-8A70-427C-9200-52EFF0976435}" name="Column5" headerRowDxfId="382" dataDxfId="381"/>
    <tableColumn id="6" xr3:uid="{EB5DF3C5-B3BC-4202-B1AF-1EEBA891F5BE}" name="Column6" headerRowDxfId="380" dataDxfId="379"/>
    <tableColumn id="7" xr3:uid="{0602D91E-D646-410E-9BE6-DFDDCCFB56D9}" name="Column7" headerRowDxfId="378" dataDxfId="377"/>
    <tableColumn id="8" xr3:uid="{8D1CC140-0389-4BB6-93E5-BD1834DFE130}" name="Column8" headerRowDxfId="376" dataDxfId="375"/>
    <tableColumn id="9" xr3:uid="{86CB0980-3385-4575-83E9-EF7F53E416F0}" name="Column9" headerRowDxfId="374" dataDxfId="373"/>
    <tableColumn id="10" xr3:uid="{2FAA2B29-54DD-496F-974D-157C463F6A44}" name="Column10" headerRowDxfId="372" dataDxfId="371"/>
    <tableColumn id="11" xr3:uid="{39E63821-583E-41A9-BEE5-348AEAB56D66}" name="Column11" headerRowDxfId="370" dataDxfId="36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739362-B6EA-470D-8ED8-7FD0AAC08C88}" name="Table357" displayName="Table357" ref="A11:K15" headerRowCount="0" totalsRowShown="0" headerRowDxfId="368" headerRowBorderDxfId="367" tableBorderDxfId="366" totalsRowBorderDxfId="365">
  <tableColumns count="11">
    <tableColumn id="1" xr3:uid="{10A29537-8847-42F2-AE84-683B3A28454A}" name="Column1" headerRowDxfId="364" dataDxfId="363"/>
    <tableColumn id="2" xr3:uid="{E964F09D-C01B-4D8F-AA1C-1FD83B57A660}" name="Column2" headerRowDxfId="362" dataDxfId="361"/>
    <tableColumn id="3" xr3:uid="{3122CBDA-F729-4268-93EC-E99B029269FB}" name="Column3" headerRowDxfId="360" dataDxfId="359"/>
    <tableColumn id="4" xr3:uid="{210A2B0A-A58C-43B5-A2E8-1F860CCEABF3}" name="Column4" headerRowDxfId="358" dataDxfId="357"/>
    <tableColumn id="5" xr3:uid="{4C63770A-948E-4EEA-BAAA-29EEAEA20715}" name="Column5" headerRowDxfId="356" dataDxfId="355"/>
    <tableColumn id="6" xr3:uid="{6668D728-5CF0-46A0-A2DF-AEE528646D43}" name="Column6" headerRowDxfId="354" dataDxfId="353"/>
    <tableColumn id="7" xr3:uid="{4534E83A-0FED-4D2B-9263-3EDCD801412D}" name="Column7" headerRowDxfId="352" dataDxfId="351"/>
    <tableColumn id="8" xr3:uid="{C144F683-CA73-40A7-9A06-EACCD7DC8AC5}" name="Column8" headerRowDxfId="350" dataDxfId="349"/>
    <tableColumn id="9" xr3:uid="{C9A998BB-71D7-4EC5-B1EC-92BD81EF351A}" name="Column9" headerRowDxfId="348" dataDxfId="347"/>
    <tableColumn id="10" xr3:uid="{BAEB36C5-A34A-4565-9133-8EDFC967813E}" name="Column10" headerRowDxfId="346" dataDxfId="345"/>
    <tableColumn id="11" xr3:uid="{8D464BB1-AB85-4E7C-85BE-351EA41DFFFD}" name="Column11" headerRowDxfId="344" dataDxfId="343"/>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FF9B89-8D0C-4A44-AFBA-69AC51726390}" name="Table22" displayName="Table22" ref="A7:K9" headerRowCount="0" totalsRowShown="0" headerRowDxfId="342" headerRowBorderDxfId="341" tableBorderDxfId="340" totalsRowBorderDxfId="339">
  <tableColumns count="11">
    <tableColumn id="1" xr3:uid="{EFCB9402-87B1-4F62-86A2-700EDC0A59F1}" name="Column1" headerRowDxfId="338" dataDxfId="337"/>
    <tableColumn id="2" xr3:uid="{C75224AF-B8D7-4830-9391-722E485F9805}" name="Column2" headerRowDxfId="336" dataDxfId="335"/>
    <tableColumn id="3" xr3:uid="{F9712BE4-F86E-4AEC-A676-7D4C15453CE2}" name="Column3" headerRowDxfId="334" dataDxfId="333"/>
    <tableColumn id="4" xr3:uid="{1BD01F47-DD32-4990-930D-3CACC1523468}" name="Column4" headerRowDxfId="332" dataDxfId="331"/>
    <tableColumn id="5" xr3:uid="{C9828FB9-AC4F-443C-8579-A7AF620C6394}" name="Column5" headerRowDxfId="330" dataDxfId="329"/>
    <tableColumn id="6" xr3:uid="{1D761245-1390-42A4-B823-4F6E4054A651}" name="Column6" headerRowDxfId="328" dataDxfId="327"/>
    <tableColumn id="7" xr3:uid="{02DB1D29-A524-4A3E-AB47-B01E39045D29}" name="Column7" headerRowDxfId="326" dataDxfId="325"/>
    <tableColumn id="8" xr3:uid="{10C5ED7B-9D39-4050-9618-971D5793FD89}" name="Column8" headerRowDxfId="324" dataDxfId="323"/>
    <tableColumn id="9" xr3:uid="{F63C6665-56EC-4680-9012-3464AC60CC83}" name="Column9" headerRowDxfId="322" dataDxfId="321"/>
    <tableColumn id="10" xr3:uid="{74A158FB-C57F-4D13-90E0-1ECB4ED27C9F}" name="Column10" headerRowDxfId="320" dataDxfId="319"/>
    <tableColumn id="11" xr3:uid="{51BC571B-A8D7-4454-8BAD-9F81E04F1070}" name="Column11" headerRowDxfId="318" dataDxfId="317"/>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2D5554E-1B2E-4270-8EC6-2D72CDF671B7}" name="Table35" displayName="Table35" ref="A11:K15" headerRowCount="0" totalsRowShown="0" headerRowDxfId="316" headerRowBorderDxfId="315" tableBorderDxfId="314" totalsRowBorderDxfId="313">
  <tableColumns count="11">
    <tableColumn id="1" xr3:uid="{E1FFA61D-3BD9-4DC2-8381-4CCE52160948}" name="Column1" headerRowDxfId="312" dataDxfId="311"/>
    <tableColumn id="2" xr3:uid="{5ECE5536-838D-49F4-B03C-0C3AA314A367}" name="Column2" headerRowDxfId="310" dataDxfId="309"/>
    <tableColumn id="3" xr3:uid="{A7BBC9B9-B1B2-44AF-9027-A861F88B09D0}" name="Column3" headerRowDxfId="308" dataDxfId="307"/>
    <tableColumn id="4" xr3:uid="{F37F8B41-1835-4641-B278-5706CFFFD682}" name="Column4" headerRowDxfId="306" dataDxfId="305"/>
    <tableColumn id="5" xr3:uid="{4F41B4FF-AD8A-4651-9337-C0D02172B2CC}" name="Column5" headerRowDxfId="304" dataDxfId="303"/>
    <tableColumn id="6" xr3:uid="{CE99C042-26B9-45F0-BDA8-69436E8FD30A}" name="Column6" headerRowDxfId="302" dataDxfId="301"/>
    <tableColumn id="7" xr3:uid="{61C2E0EA-EB98-4FF0-A6AA-6C9D1847267F}" name="Column7" headerRowDxfId="300" dataDxfId="299"/>
    <tableColumn id="8" xr3:uid="{940C408E-EE4B-49F9-9477-9941BB03C0B5}" name="Column8" headerRowDxfId="298" dataDxfId="297"/>
    <tableColumn id="9" xr3:uid="{6B5F4347-4FCB-4E23-9F40-049A41BC51B4}" name="Column9" headerRowDxfId="296" dataDxfId="295"/>
    <tableColumn id="10" xr3:uid="{5B655B5B-D00F-411B-8153-C775EBEA5C80}" name="Column10" headerRowDxfId="294" dataDxfId="293"/>
    <tableColumn id="11" xr3:uid="{6D4E9329-CC10-4B67-B102-C549071A2ECB}" name="Column11" headerRowDxfId="292" dataDxfId="291"/>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6AE05A8-FC91-45A6-B147-A7F6447D2F7B}" name="Table2210" displayName="Table2210" ref="A7:K9" headerRowCount="0" totalsRowShown="0" headerRowDxfId="290" headerRowBorderDxfId="289" tableBorderDxfId="288" totalsRowBorderDxfId="287">
  <tableColumns count="11">
    <tableColumn id="1" xr3:uid="{9763ABA4-EB08-441A-B5F8-C35BE4360454}" name="Column1" headerRowDxfId="286" dataDxfId="285"/>
    <tableColumn id="2" xr3:uid="{6FC91E05-E0F9-478F-ACE7-662CDA72B769}" name="Column2" headerRowDxfId="284" dataDxfId="283"/>
    <tableColumn id="3" xr3:uid="{230A24EE-BFBB-483A-8F5A-50D73ACADE34}" name="Column3" headerRowDxfId="282" dataDxfId="281"/>
    <tableColumn id="4" xr3:uid="{2A3D126A-C526-46D3-8AB6-75A117527114}" name="Column4" headerRowDxfId="280" dataDxfId="279"/>
    <tableColumn id="5" xr3:uid="{A2D8997D-CAA7-4951-AF7B-58C88E245992}" name="Column5" headerRowDxfId="278" dataDxfId="277"/>
    <tableColumn id="6" xr3:uid="{15A20600-3665-4012-8938-0280C3FA0640}" name="Column6" headerRowDxfId="276" dataDxfId="275"/>
    <tableColumn id="7" xr3:uid="{86F4D599-735D-4BBB-B683-595100B80F56}" name="Column7" headerRowDxfId="274" dataDxfId="273"/>
    <tableColumn id="8" xr3:uid="{A44BF219-F773-49A0-BAB4-DD7ABE854A8F}" name="Column8" headerRowDxfId="272" dataDxfId="271"/>
    <tableColumn id="9" xr3:uid="{DF6D94D5-CD51-449E-B4AA-68DC33E95450}" name="Column9" headerRowDxfId="270" dataDxfId="269"/>
    <tableColumn id="10" xr3:uid="{B8E9A2B3-751C-4AAF-8925-73AAD053A580}" name="Column10" headerRowDxfId="268" dataDxfId="267"/>
    <tableColumn id="11" xr3:uid="{898BEA9F-7762-472D-9239-0FF18DEE1401}" name="Column11" headerRowDxfId="266" dataDxfId="26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EE3EE4D-D12C-45FE-BBC7-C0F37C6651B9}" name="Table3511" displayName="Table3511" ref="A11:K15" headerRowCount="0" totalsRowShown="0" headerRowDxfId="264" headerRowBorderDxfId="263" tableBorderDxfId="262" totalsRowBorderDxfId="261">
  <tableColumns count="11">
    <tableColumn id="1" xr3:uid="{DFCFDC74-85CF-4508-8E20-D5C3B56E53C8}" name="Column1" headerRowDxfId="260" dataDxfId="259"/>
    <tableColumn id="2" xr3:uid="{79909C19-ADD5-40A5-AA36-DDF2DBD95DF5}" name="Column2" headerRowDxfId="258" dataDxfId="257"/>
    <tableColumn id="3" xr3:uid="{348A31A8-423B-46FD-ADBC-5DCFE90B58F5}" name="Column3" headerRowDxfId="256" dataDxfId="255"/>
    <tableColumn id="4" xr3:uid="{D8716528-0FF1-4D33-9646-720F6A9ECEDE}" name="Column4" headerRowDxfId="254" dataDxfId="253"/>
    <tableColumn id="5" xr3:uid="{E90C1F6F-F636-4666-983C-BA0C85A6F726}" name="Column5" headerRowDxfId="252" dataDxfId="251"/>
    <tableColumn id="6" xr3:uid="{65166CB8-9F47-47E3-B2D4-E842561536BD}" name="Column6" headerRowDxfId="250" dataDxfId="249"/>
    <tableColumn id="7" xr3:uid="{C62D3A79-3384-46DB-9F49-2A5D029B8077}" name="Column7" headerRowDxfId="248" dataDxfId="247"/>
    <tableColumn id="8" xr3:uid="{D1938366-EC6B-43B0-9CF2-247474E937BD}" name="Column8" headerRowDxfId="246" dataDxfId="245"/>
    <tableColumn id="9" xr3:uid="{71F9B85C-946A-475B-8B94-D4BE2C2340B6}" name="Column9" headerRowDxfId="244" dataDxfId="243"/>
    <tableColumn id="10" xr3:uid="{5A7F7578-A307-42FC-96B2-DF005C1F1FC0}" name="Column10" headerRowDxfId="242" dataDxfId="241"/>
    <tableColumn id="11" xr3:uid="{B73A20BE-180C-4A34-A05C-B58D1BB9A593}" name="Column11" headerRowDxfId="240" dataDxfId="239"/>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00345B6-CB24-4140-9A61-E555603EC98C}" name="Table228" displayName="Table228" ref="A7:K9" headerRowCount="0" totalsRowShown="0" headerRowDxfId="238" headerRowBorderDxfId="237" tableBorderDxfId="236" totalsRowBorderDxfId="235">
  <tableColumns count="11">
    <tableColumn id="1" xr3:uid="{9BE2B094-825E-4155-9BB1-E346F157BD3D}" name="Column1" headerRowDxfId="234" dataDxfId="233"/>
    <tableColumn id="2" xr3:uid="{70DA269C-522C-4139-A27A-22752622C413}" name="Column2" headerRowDxfId="232" dataDxfId="231"/>
    <tableColumn id="3" xr3:uid="{0DDA6F6D-92E5-41CA-9E4A-08B0C19E68A3}" name="Column3" headerRowDxfId="230" dataDxfId="229"/>
    <tableColumn id="4" xr3:uid="{E7E6F9FC-F6E7-4E00-83DF-12FB59D6BDAF}" name="Column4" headerRowDxfId="228" dataDxfId="227"/>
    <tableColumn id="5" xr3:uid="{84DE9ED5-E7F8-43F8-AD11-4859AE02826D}" name="Column5" headerRowDxfId="226" dataDxfId="225"/>
    <tableColumn id="6" xr3:uid="{56B3ABCB-CE66-4F68-B17E-7D809ABCFD2E}" name="Column6" headerRowDxfId="224" dataDxfId="223"/>
    <tableColumn id="7" xr3:uid="{273C8C10-EB41-4072-B4D6-2EF07171FDF5}" name="Column7" headerRowDxfId="222" dataDxfId="221"/>
    <tableColumn id="8" xr3:uid="{541A3F5C-E78C-48A4-A83A-86992C5C3F76}" name="Column8" headerRowDxfId="220" dataDxfId="219"/>
    <tableColumn id="9" xr3:uid="{A7DFB295-15E1-4694-B136-9A4028BA9404}" name="Column9" headerRowDxfId="218" dataDxfId="217"/>
    <tableColumn id="10" xr3:uid="{0117C46C-E8AD-4087-835C-CF20EEEB485F}" name="Column10" headerRowDxfId="216" dataDxfId="215"/>
    <tableColumn id="11" xr3:uid="{CF02DA3D-3A41-48AA-8715-A1E155C375F8}" name="Column11" headerRowDxfId="214" dataDxfId="21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printerSettings" Target="../printerSettings/printerSettings10.bin"/><Relationship Id="rId1" Type="http://schemas.openxmlformats.org/officeDocument/2006/relationships/hyperlink" Target="https://www.publications.qld.gov.au/dataset/qld-agricultural-land-evaluation-guidelines/resource/d6591386-08e2-453f-a6fa-dff2a756215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zoomScale="90" zoomScaleNormal="90" workbookViewId="0">
      <selection activeCell="V103" sqref="V103"/>
    </sheetView>
  </sheetViews>
  <sheetFormatPr defaultRowHeight="14.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tabSelected="1" workbookViewId="0">
      <selection activeCell="A26" sqref="A26"/>
    </sheetView>
  </sheetViews>
  <sheetFormatPr defaultColWidth="8.7265625" defaultRowHeight="13"/>
  <cols>
    <col min="1" max="1" width="31.7265625" style="18" customWidth="1"/>
    <col min="2" max="2" width="69.54296875" style="18" customWidth="1"/>
    <col min="3" max="3" width="120.7265625" style="18" customWidth="1"/>
    <col min="4" max="16384" width="8.7265625" style="18"/>
  </cols>
  <sheetData>
    <row r="1" spans="1:5" ht="23.25" customHeight="1" thickBot="1">
      <c r="A1" s="15" t="s">
        <v>6</v>
      </c>
      <c r="B1" s="16" t="s">
        <v>7</v>
      </c>
      <c r="C1" s="17" t="s">
        <v>8</v>
      </c>
    </row>
    <row r="2" spans="1:5" ht="130.5" thickBot="1">
      <c r="A2" s="19" t="s">
        <v>9</v>
      </c>
      <c r="B2" s="20" t="s">
        <v>66</v>
      </c>
      <c r="C2" s="21" t="s">
        <v>77</v>
      </c>
    </row>
    <row r="3" spans="1:5" ht="65.5" thickBot="1">
      <c r="A3" s="19" t="s">
        <v>10</v>
      </c>
      <c r="B3" s="20" t="s">
        <v>67</v>
      </c>
      <c r="C3" s="21" t="s">
        <v>78</v>
      </c>
    </row>
    <row r="4" spans="1:5" ht="78.5" thickBot="1">
      <c r="A4" s="19" t="s">
        <v>11</v>
      </c>
      <c r="B4" s="20" t="s">
        <v>68</v>
      </c>
      <c r="C4" s="21" t="s">
        <v>79</v>
      </c>
    </row>
    <row r="5" spans="1:5" ht="91.5" thickBot="1">
      <c r="A5" s="19" t="s">
        <v>12</v>
      </c>
      <c r="B5" s="20" t="s">
        <v>69</v>
      </c>
      <c r="C5" s="21" t="s">
        <v>80</v>
      </c>
    </row>
    <row r="6" spans="1:5" ht="91.5" thickBot="1">
      <c r="A6" s="19" t="s">
        <v>13</v>
      </c>
      <c r="B6" s="20" t="s">
        <v>70</v>
      </c>
      <c r="C6" s="21" t="s">
        <v>81</v>
      </c>
    </row>
    <row r="7" spans="1:5" ht="39.5" thickBot="1">
      <c r="A7" s="19" t="s">
        <v>15</v>
      </c>
      <c r="B7" s="22" t="s">
        <v>83</v>
      </c>
      <c r="C7" s="21" t="s">
        <v>82</v>
      </c>
    </row>
    <row r="8" spans="1:5" ht="52.5" thickBot="1">
      <c r="A8" s="19" t="s">
        <v>16</v>
      </c>
      <c r="B8" s="20" t="s">
        <v>71</v>
      </c>
      <c r="C8" s="21" t="s">
        <v>84</v>
      </c>
    </row>
    <row r="9" spans="1:5" ht="117.5" thickBot="1">
      <c r="A9" s="24" t="s">
        <v>17</v>
      </c>
      <c r="B9" s="25" t="s">
        <v>85</v>
      </c>
      <c r="C9" s="26" t="s">
        <v>86</v>
      </c>
    </row>
    <row r="10" spans="1:5" ht="91.5" thickBot="1">
      <c r="A10" s="19" t="s">
        <v>18</v>
      </c>
      <c r="B10" s="20" t="s">
        <v>72</v>
      </c>
      <c r="C10" s="21" t="s">
        <v>87</v>
      </c>
    </row>
    <row r="11" spans="1:5" ht="14" thickBot="1">
      <c r="A11" s="19" t="s">
        <v>19</v>
      </c>
      <c r="B11" s="20" t="s">
        <v>88</v>
      </c>
      <c r="C11" s="58" t="s">
        <v>89</v>
      </c>
    </row>
    <row r="12" spans="1:5" ht="13.5" thickBot="1">
      <c r="A12" s="19"/>
      <c r="B12" s="20"/>
      <c r="C12" s="23" t="s">
        <v>90</v>
      </c>
    </row>
    <row r="14" spans="1:5" ht="14.5">
      <c r="A14" s="59" t="s">
        <v>91</v>
      </c>
      <c r="B14"/>
      <c r="C14"/>
      <c r="D14"/>
      <c r="E14"/>
    </row>
    <row r="15" spans="1:5" ht="14.5">
      <c r="A15" s="60" t="s">
        <v>92</v>
      </c>
      <c r="B15"/>
      <c r="C15"/>
      <c r="D15"/>
      <c r="E15"/>
    </row>
    <row r="16" spans="1:5" ht="14.5">
      <c r="A16" s="59" t="s">
        <v>93</v>
      </c>
      <c r="B16"/>
      <c r="C16"/>
      <c r="D16"/>
      <c r="E16"/>
    </row>
    <row r="17" spans="1:5" ht="15" thickBot="1">
      <c r="A17" s="59" t="s">
        <v>94</v>
      </c>
      <c r="B17"/>
      <c r="C17"/>
      <c r="D17"/>
      <c r="E17"/>
    </row>
    <row r="18" spans="1:5" ht="13.5" thickBot="1">
      <c r="A18" s="61" t="s">
        <v>95</v>
      </c>
      <c r="B18" s="62" t="s">
        <v>96</v>
      </c>
      <c r="C18" s="62" t="s">
        <v>97</v>
      </c>
      <c r="D18" s="62" t="s">
        <v>98</v>
      </c>
      <c r="E18" s="62" t="s">
        <v>99</v>
      </c>
    </row>
    <row r="19" spans="1:5" ht="14" thickTop="1" thickBot="1">
      <c r="A19" s="63" t="s">
        <v>100</v>
      </c>
      <c r="B19" s="64" t="s">
        <v>101</v>
      </c>
      <c r="C19" s="64" t="s">
        <v>102</v>
      </c>
      <c r="D19" s="64" t="s">
        <v>103</v>
      </c>
      <c r="E19" s="64" t="s">
        <v>104</v>
      </c>
    </row>
    <row r="20" spans="1:5" ht="13.5" thickBot="1">
      <c r="A20" s="63" t="s">
        <v>105</v>
      </c>
      <c r="B20" s="64" t="s">
        <v>106</v>
      </c>
      <c r="C20" s="64" t="s">
        <v>107</v>
      </c>
      <c r="D20" s="64" t="s">
        <v>108</v>
      </c>
      <c r="E20" s="64" t="s">
        <v>109</v>
      </c>
    </row>
    <row r="21" spans="1:5" ht="14.5">
      <c r="A21" s="65" t="s">
        <v>110</v>
      </c>
      <c r="B21"/>
      <c r="C21"/>
      <c r="D21"/>
      <c r="E21"/>
    </row>
    <row r="38" spans="1:3" ht="13.5" thickBot="1"/>
    <row r="39" spans="1:3">
      <c r="A39" s="49" t="s">
        <v>22</v>
      </c>
      <c r="B39" s="50"/>
      <c r="C39" s="51"/>
    </row>
    <row r="40" spans="1:3">
      <c r="A40" s="52" t="s">
        <v>20</v>
      </c>
      <c r="B40" s="53"/>
      <c r="C40" s="54"/>
    </row>
    <row r="41" spans="1:3" ht="13.5" thickBot="1">
      <c r="A41" s="55" t="s">
        <v>21</v>
      </c>
      <c r="B41" s="56"/>
      <c r="C41" s="57"/>
    </row>
  </sheetData>
  <mergeCells count="3">
    <mergeCell ref="A39:C39"/>
    <mergeCell ref="A40:C40"/>
    <mergeCell ref="A41:C41"/>
  </mergeCells>
  <hyperlinks>
    <hyperlink ref="A15" r:id="rId1" display="https://www.publications.qld.gov.au/dataset/qld-agricultural-land-evaluation-guidelines/resource/d6591386-08e2-453f-a6fa-dff2a756215f" xr:uid="{B38E0605-802F-4DD3-A53C-57096521970D}"/>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1"/>
  <sheetViews>
    <sheetView zoomScaleNormal="100" workbookViewId="0">
      <selection activeCell="C8" sqref="C8"/>
    </sheetView>
  </sheetViews>
  <sheetFormatPr defaultColWidth="12.1796875" defaultRowHeight="14.5"/>
  <cols>
    <col min="1" max="1" width="15.7265625" style="2" customWidth="1"/>
    <col min="2" max="11" width="16.1796875" customWidth="1"/>
  </cols>
  <sheetData>
    <row r="1" spans="1:11" ht="23.25" customHeight="1" thickBot="1">
      <c r="A1" s="39" t="s">
        <v>28</v>
      </c>
      <c r="B1" s="40"/>
      <c r="C1" s="40"/>
      <c r="D1" s="40"/>
      <c r="E1" s="40"/>
      <c r="F1" s="40"/>
      <c r="G1" s="40"/>
      <c r="H1" s="40"/>
      <c r="I1" s="40"/>
      <c r="J1" s="40"/>
      <c r="K1" s="41"/>
    </row>
    <row r="2" spans="1:11" ht="16" customHeight="1" thickBot="1">
      <c r="A2" s="48" t="s">
        <v>0</v>
      </c>
      <c r="B2" s="48"/>
      <c r="C2" s="48"/>
      <c r="D2" s="48"/>
      <c r="E2" s="45" t="s">
        <v>30</v>
      </c>
      <c r="F2" s="45"/>
      <c r="G2" s="45"/>
      <c r="H2" s="45"/>
      <c r="I2" s="45"/>
      <c r="J2" s="45"/>
      <c r="K2" s="45"/>
    </row>
    <row r="3" spans="1:11" ht="43.5" customHeight="1" thickBot="1">
      <c r="A3" s="48" t="s">
        <v>1</v>
      </c>
      <c r="B3" s="48"/>
      <c r="C3" s="48"/>
      <c r="D3" s="48"/>
      <c r="E3" s="42" t="s">
        <v>73</v>
      </c>
      <c r="F3" s="43"/>
      <c r="G3" s="43"/>
      <c r="H3" s="43"/>
      <c r="I3" s="43"/>
      <c r="J3" s="43"/>
      <c r="K3" s="44"/>
    </row>
    <row r="4" spans="1:11" ht="16" customHeight="1" thickBot="1">
      <c r="A4" s="48" t="s">
        <v>27</v>
      </c>
      <c r="B4" s="48"/>
      <c r="C4" s="48"/>
      <c r="D4" s="48"/>
      <c r="E4" s="45">
        <v>154.5</v>
      </c>
      <c r="F4" s="45"/>
      <c r="G4" s="45"/>
      <c r="H4" s="45"/>
      <c r="I4" s="45"/>
      <c r="J4" s="45"/>
      <c r="K4" s="45"/>
    </row>
    <row r="5" spans="1:11" ht="32.15" customHeight="1" thickBot="1">
      <c r="A5" s="47" t="s">
        <v>31</v>
      </c>
      <c r="B5" s="47"/>
      <c r="C5" s="47"/>
      <c r="D5" s="47"/>
      <c r="E5" s="46">
        <v>46183</v>
      </c>
      <c r="F5" s="45"/>
      <c r="G5" s="45"/>
      <c r="H5" s="45"/>
      <c r="I5" s="45"/>
      <c r="J5" s="45"/>
      <c r="K5" s="45"/>
    </row>
    <row r="6" spans="1:11" ht="16" customHeight="1" thickBot="1">
      <c r="A6" s="48" t="s">
        <v>29</v>
      </c>
      <c r="B6" s="48"/>
      <c r="C6" s="48"/>
      <c r="D6" s="48"/>
      <c r="E6" s="45" t="s">
        <v>32</v>
      </c>
      <c r="F6" s="45"/>
      <c r="G6" s="45"/>
      <c r="H6" s="45"/>
      <c r="I6" s="45"/>
      <c r="J6" s="45"/>
      <c r="K6" s="45"/>
    </row>
    <row r="7" spans="1:11" ht="31" customHeight="1" thickBot="1">
      <c r="A7" s="3" t="s">
        <v>2</v>
      </c>
      <c r="B7" s="7" t="s">
        <v>38</v>
      </c>
      <c r="C7" s="7" t="s">
        <v>39</v>
      </c>
      <c r="D7" s="7"/>
      <c r="E7" s="7"/>
      <c r="F7" s="7"/>
      <c r="G7" s="7"/>
      <c r="H7" s="7"/>
      <c r="I7" s="7"/>
      <c r="J7" s="7"/>
      <c r="K7" s="7"/>
    </row>
    <row r="8" spans="1:11" ht="31" customHeight="1" thickBot="1">
      <c r="A8" s="3" t="s">
        <v>14</v>
      </c>
      <c r="B8" s="8">
        <v>134.5</v>
      </c>
      <c r="C8" s="8">
        <f>134.5+20</f>
        <v>154.5</v>
      </c>
      <c r="D8" s="8"/>
      <c r="E8" s="8"/>
      <c r="F8" s="8"/>
      <c r="G8" s="8"/>
      <c r="H8" s="8"/>
      <c r="I8" s="8"/>
      <c r="J8" s="8"/>
      <c r="K8" s="9"/>
    </row>
    <row r="9" spans="1:11" ht="31" customHeight="1" thickBot="1">
      <c r="A9" s="4" t="s">
        <v>3</v>
      </c>
      <c r="B9" s="7" t="s">
        <v>39</v>
      </c>
      <c r="C9" s="7" t="s">
        <v>43</v>
      </c>
      <c r="D9" s="7" t="s">
        <v>44</v>
      </c>
      <c r="E9" s="7" t="s">
        <v>45</v>
      </c>
      <c r="F9" s="10"/>
      <c r="G9" s="10"/>
      <c r="H9" s="10"/>
      <c r="I9" s="10"/>
      <c r="J9" s="10"/>
      <c r="K9" s="10"/>
    </row>
    <row r="10" spans="1:11" ht="29.5" thickBot="1">
      <c r="A10" s="1" t="s">
        <v>4</v>
      </c>
      <c r="B10" s="27" t="s">
        <v>5</v>
      </c>
      <c r="C10" s="28"/>
      <c r="D10" s="28"/>
      <c r="E10" s="28"/>
      <c r="F10" s="28"/>
      <c r="G10" s="28"/>
      <c r="H10" s="28"/>
      <c r="I10" s="28"/>
      <c r="J10" s="28"/>
      <c r="K10" s="29"/>
    </row>
    <row r="11" spans="1:11" ht="15" thickBot="1">
      <c r="A11" s="5" t="s">
        <v>9</v>
      </c>
      <c r="B11" s="11">
        <v>134.5</v>
      </c>
      <c r="C11" s="11">
        <v>154.5</v>
      </c>
      <c r="D11" s="11"/>
      <c r="E11" s="11"/>
      <c r="F11" s="11"/>
      <c r="G11" s="11"/>
      <c r="H11" s="11"/>
      <c r="I11" s="11"/>
      <c r="J11" s="11"/>
      <c r="K11" s="12"/>
    </row>
    <row r="12" spans="1:11" ht="15" thickBot="1">
      <c r="A12" s="5" t="s">
        <v>10</v>
      </c>
      <c r="B12" s="11">
        <v>134.5</v>
      </c>
      <c r="C12" s="11">
        <v>154.5</v>
      </c>
      <c r="D12" s="11"/>
      <c r="E12" s="11"/>
      <c r="F12" s="11"/>
      <c r="G12" s="11"/>
      <c r="H12" s="11"/>
      <c r="I12" s="11"/>
      <c r="J12" s="11"/>
      <c r="K12" s="12"/>
    </row>
    <row r="13" spans="1:11" ht="15" thickBot="1">
      <c r="A13" s="5" t="s">
        <v>13</v>
      </c>
      <c r="B13" s="11">
        <v>134.5</v>
      </c>
      <c r="C13" s="11">
        <v>154.5</v>
      </c>
      <c r="D13" s="11"/>
      <c r="E13" s="11"/>
      <c r="F13" s="11"/>
      <c r="G13" s="11"/>
      <c r="H13" s="11"/>
      <c r="I13" s="11"/>
      <c r="J13" s="11"/>
      <c r="K13" s="12"/>
    </row>
    <row r="14" spans="1:11" ht="15" thickBot="1">
      <c r="A14" s="5" t="s">
        <v>15</v>
      </c>
      <c r="B14" s="11">
        <v>134.5</v>
      </c>
      <c r="C14" s="11">
        <v>154.5</v>
      </c>
      <c r="D14" s="11"/>
      <c r="E14" s="11"/>
      <c r="F14" s="11"/>
      <c r="G14" s="11"/>
      <c r="H14" s="11"/>
      <c r="I14" s="11"/>
      <c r="J14" s="11"/>
      <c r="K14" s="12"/>
    </row>
    <row r="15" spans="1:11" ht="15" thickBot="1">
      <c r="A15" s="6" t="s">
        <v>16</v>
      </c>
      <c r="B15" s="13"/>
      <c r="C15" s="13">
        <v>134.5</v>
      </c>
      <c r="D15" s="11">
        <v>154.5</v>
      </c>
      <c r="E15" s="13"/>
      <c r="F15" s="13"/>
      <c r="G15" s="13"/>
      <c r="H15" s="13"/>
      <c r="I15" s="13"/>
      <c r="J15" s="13"/>
      <c r="K15" s="14"/>
    </row>
    <row r="16" spans="1:11" ht="15" thickBot="1">
      <c r="A16" s="5" t="s">
        <v>17</v>
      </c>
      <c r="B16" s="11"/>
      <c r="C16" s="11"/>
      <c r="D16" s="11">
        <v>134.5</v>
      </c>
      <c r="E16" s="11">
        <v>154.5</v>
      </c>
      <c r="F16" s="11"/>
      <c r="G16" s="11"/>
      <c r="H16" s="11"/>
      <c r="I16" s="11"/>
      <c r="J16" s="11"/>
      <c r="K16" s="12"/>
    </row>
    <row r="17" spans="1:11" ht="15" thickBot="1"/>
    <row r="18" spans="1:11">
      <c r="A18" s="33" t="s">
        <v>23</v>
      </c>
      <c r="B18" s="34"/>
      <c r="C18" s="34"/>
      <c r="D18" s="34"/>
      <c r="E18" s="34"/>
      <c r="F18" s="34"/>
      <c r="G18" s="34"/>
      <c r="H18" s="34"/>
      <c r="I18" s="34"/>
      <c r="J18" s="34"/>
      <c r="K18" s="35"/>
    </row>
    <row r="19" spans="1:11">
      <c r="A19" s="36" t="s">
        <v>24</v>
      </c>
      <c r="B19" s="37"/>
      <c r="C19" s="37"/>
      <c r="D19" s="37"/>
      <c r="E19" s="37"/>
      <c r="F19" s="37"/>
      <c r="G19" s="37"/>
      <c r="H19" s="37"/>
      <c r="I19" s="37"/>
      <c r="J19" s="37"/>
      <c r="K19" s="38"/>
    </row>
    <row r="20" spans="1:11">
      <c r="A20" s="36" t="s">
        <v>25</v>
      </c>
      <c r="B20" s="37"/>
      <c r="C20" s="37"/>
      <c r="D20" s="37"/>
      <c r="E20" s="37"/>
      <c r="F20" s="37"/>
      <c r="G20" s="37"/>
      <c r="H20" s="37"/>
      <c r="I20" s="37"/>
      <c r="J20" s="37"/>
      <c r="K20" s="38"/>
    </row>
    <row r="21" spans="1:11" ht="15" thickBot="1">
      <c r="A21" s="30" t="s">
        <v>26</v>
      </c>
      <c r="B21" s="31"/>
      <c r="C21" s="31"/>
      <c r="D21" s="31"/>
      <c r="E21" s="31"/>
      <c r="F21" s="31"/>
      <c r="G21" s="31"/>
      <c r="H21" s="31"/>
      <c r="I21" s="31"/>
      <c r="J21" s="31"/>
      <c r="K21" s="32"/>
    </row>
  </sheetData>
  <mergeCells count="16">
    <mergeCell ref="A1:K1"/>
    <mergeCell ref="E3:K3"/>
    <mergeCell ref="E4:K4"/>
    <mergeCell ref="E5:K5"/>
    <mergeCell ref="E6:K6"/>
    <mergeCell ref="A5:D5"/>
    <mergeCell ref="A6:D6"/>
    <mergeCell ref="A2:D2"/>
    <mergeCell ref="E2:K2"/>
    <mergeCell ref="A3:D3"/>
    <mergeCell ref="A4:D4"/>
    <mergeCell ref="B10:K10"/>
    <mergeCell ref="A21:K21"/>
    <mergeCell ref="A18:K18"/>
    <mergeCell ref="A19:K19"/>
    <mergeCell ref="A20:K20"/>
  </mergeCells>
  <conditionalFormatting sqref="B9:C9">
    <cfRule type="containsText" dxfId="22" priority="2" operator="containsText" text="10/12/xxxx">
      <formula>NOT(ISERROR(SEARCH("10/12/xxxx",B9)))</formula>
    </cfRule>
  </conditionalFormatting>
  <conditionalFormatting sqref="B7:K7">
    <cfRule type="containsText" dxfId="21" priority="9" operator="containsText" text="10/12/xxxx">
      <formula>NOT(ISERROR(SEARCH("10/12/xxxx",B7)))</formula>
    </cfRule>
  </conditionalFormatting>
  <conditionalFormatting sqref="D9:E9">
    <cfRule type="containsText" dxfId="20" priority="1" operator="containsText" text="10/12/xxxx">
      <formula>NOT(ISERROR(SEARCH("10/12/xxxx",D9)))</formula>
    </cfRule>
  </conditionalFormatting>
  <conditionalFormatting sqref="F9:K9">
    <cfRule type="containsText" dxfId="19" priority="8" operator="containsText" text="xx/xx/xxxx">
      <formula>NOT(ISERROR(SEARCH("xx/xx/xxxx",F9)))</formula>
    </cfRule>
  </conditionalFormatting>
  <dataValidations count="6">
    <dataValidation allowBlank="1" showInputMessage="1" showErrorMessage="1" promptTitle="Rehabilitation Milestone" prompt="Insert the Rehabilitation Milestone number here (RM#)" sqref="A11:A16" xr:uid="{00000000-0002-0000-0100-000000000000}"/>
    <dataValidation allowBlank="1" showInputMessage="1" showErrorMessage="1" promptTitle="Insert Date" prompt="Please insert the date the area is available for rehabilitation" sqref="B7:K7 B9:E9" xr:uid="{00000000-0002-0000-0100-000001000000}"/>
    <dataValidation allowBlank="1" showInputMessage="1" showErrorMessage="1" promptTitle="Insert Date" prompt="Please insert the data the milestone is to be completed by" sqref="F9:K9"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Title="Insert Area (ha)" prompt="Please insert the cumulative area achieved in hectares (ha) as required" sqref="B11:K16" xr:uid="{00000000-0002-0000-0100-000004000000}"/>
    <dataValidation allowBlank="1" showInputMessage="1" showErrorMessage="1" prompt="Please input the correct Rehabilitation Area number (RA#)" sqref="E2:K2" xr:uid="{00000000-0002-0000-0100-000005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46B7-6FD4-4C08-8823-2666ED1F5D83}">
  <dimension ref="A1:K21"/>
  <sheetViews>
    <sheetView workbookViewId="0">
      <selection activeCell="C8" sqref="C8"/>
    </sheetView>
  </sheetViews>
  <sheetFormatPr defaultColWidth="12.1796875" defaultRowHeight="14.5"/>
  <cols>
    <col min="1" max="1" width="15.7265625" style="2" customWidth="1"/>
    <col min="2" max="2" width="13.26953125" customWidth="1"/>
    <col min="3" max="3" width="13.54296875" customWidth="1"/>
  </cols>
  <sheetData>
    <row r="1" spans="1:11" ht="23.25" customHeight="1" thickBot="1">
      <c r="A1" s="39" t="s">
        <v>28</v>
      </c>
      <c r="B1" s="40"/>
      <c r="C1" s="40"/>
      <c r="D1" s="40"/>
      <c r="E1" s="40"/>
      <c r="F1" s="40"/>
      <c r="G1" s="40"/>
      <c r="H1" s="40"/>
      <c r="I1" s="40"/>
      <c r="J1" s="40"/>
      <c r="K1" s="41"/>
    </row>
    <row r="2" spans="1:11" ht="16" customHeight="1" thickBot="1">
      <c r="A2" s="48" t="s">
        <v>0</v>
      </c>
      <c r="B2" s="48"/>
      <c r="C2" s="48"/>
      <c r="D2" s="48"/>
      <c r="E2" s="45" t="s">
        <v>33</v>
      </c>
      <c r="F2" s="45"/>
      <c r="G2" s="45"/>
      <c r="H2" s="45"/>
      <c r="I2" s="45"/>
      <c r="J2" s="45"/>
      <c r="K2" s="45"/>
    </row>
    <row r="3" spans="1:11" ht="16" customHeight="1" thickBot="1">
      <c r="A3" s="48" t="s">
        <v>1</v>
      </c>
      <c r="B3" s="48"/>
      <c r="C3" s="48"/>
      <c r="D3" s="48"/>
      <c r="E3" s="45" t="s">
        <v>34</v>
      </c>
      <c r="F3" s="45"/>
      <c r="G3" s="45"/>
      <c r="H3" s="45"/>
      <c r="I3" s="45"/>
      <c r="J3" s="45"/>
      <c r="K3" s="45"/>
    </row>
    <row r="4" spans="1:11" ht="16" customHeight="1" thickBot="1">
      <c r="A4" s="48" t="s">
        <v>27</v>
      </c>
      <c r="B4" s="48"/>
      <c r="C4" s="48"/>
      <c r="D4" s="48"/>
      <c r="E4" s="45">
        <v>247.7</v>
      </c>
      <c r="F4" s="45"/>
      <c r="G4" s="45"/>
      <c r="H4" s="45"/>
      <c r="I4" s="45"/>
      <c r="J4" s="45"/>
      <c r="K4" s="45"/>
    </row>
    <row r="5" spans="1:11" ht="32.15" customHeight="1" thickBot="1">
      <c r="A5" s="47" t="s">
        <v>35</v>
      </c>
      <c r="B5" s="47"/>
      <c r="C5" s="47"/>
      <c r="D5" s="47"/>
      <c r="E5" s="45" t="s">
        <v>36</v>
      </c>
      <c r="F5" s="45"/>
      <c r="G5" s="45"/>
      <c r="H5" s="45"/>
      <c r="I5" s="45"/>
      <c r="J5" s="45"/>
      <c r="K5" s="45"/>
    </row>
    <row r="6" spans="1:11" ht="16" customHeight="1" thickBot="1">
      <c r="A6" s="48" t="s">
        <v>29</v>
      </c>
      <c r="B6" s="48"/>
      <c r="C6" s="48"/>
      <c r="D6" s="48"/>
      <c r="E6" s="45" t="s">
        <v>37</v>
      </c>
      <c r="F6" s="45"/>
      <c r="G6" s="45"/>
      <c r="H6" s="45"/>
      <c r="I6" s="45"/>
      <c r="J6" s="45"/>
      <c r="K6" s="45"/>
    </row>
    <row r="7" spans="1:11" ht="31" customHeight="1" thickBot="1">
      <c r="A7" s="3" t="s">
        <v>2</v>
      </c>
      <c r="B7" s="7" t="s">
        <v>38</v>
      </c>
      <c r="C7" s="7" t="s">
        <v>39</v>
      </c>
      <c r="D7" s="7"/>
      <c r="E7" s="7"/>
      <c r="F7" s="7"/>
      <c r="G7" s="7"/>
      <c r="H7" s="7"/>
      <c r="I7" s="7"/>
      <c r="J7" s="7"/>
      <c r="K7" s="7"/>
    </row>
    <row r="8" spans="1:11" ht="31" customHeight="1" thickBot="1">
      <c r="A8" s="3" t="s">
        <v>14</v>
      </c>
      <c r="B8" s="8">
        <v>8</v>
      </c>
      <c r="C8" s="8">
        <v>247.7</v>
      </c>
      <c r="D8" s="8"/>
      <c r="E8" s="8"/>
      <c r="F8" s="8"/>
      <c r="G8" s="8"/>
      <c r="H8" s="8"/>
      <c r="I8" s="8"/>
      <c r="J8" s="8"/>
      <c r="K8" s="9"/>
    </row>
    <row r="9" spans="1:11" ht="31" customHeight="1" thickBot="1">
      <c r="A9" s="4" t="s">
        <v>3</v>
      </c>
      <c r="B9" s="10" t="s">
        <v>39</v>
      </c>
      <c r="C9" s="10" t="s">
        <v>40</v>
      </c>
      <c r="D9" s="10"/>
      <c r="E9" s="10"/>
      <c r="F9" s="10"/>
      <c r="G9" s="10"/>
      <c r="H9" s="10"/>
      <c r="I9" s="10"/>
      <c r="J9" s="10"/>
      <c r="K9" s="10"/>
    </row>
    <row r="10" spans="1:11" ht="29.5" thickBot="1">
      <c r="A10" s="1" t="s">
        <v>4</v>
      </c>
      <c r="B10" s="27" t="s">
        <v>5</v>
      </c>
      <c r="C10" s="28"/>
      <c r="D10" s="28"/>
      <c r="E10" s="28"/>
      <c r="F10" s="28"/>
      <c r="G10" s="28"/>
      <c r="H10" s="28"/>
      <c r="I10" s="28"/>
      <c r="J10" s="28"/>
      <c r="K10" s="29"/>
    </row>
    <row r="11" spans="1:11" ht="15" thickBot="1">
      <c r="A11" s="5" t="s">
        <v>19</v>
      </c>
      <c r="B11" s="11">
        <v>8</v>
      </c>
      <c r="C11" s="11">
        <v>247.7</v>
      </c>
      <c r="D11" s="11"/>
      <c r="E11" s="11"/>
      <c r="F11" s="11"/>
      <c r="G11" s="11"/>
      <c r="H11" s="11"/>
      <c r="I11" s="11"/>
      <c r="J11" s="11"/>
      <c r="K11" s="12"/>
    </row>
    <row r="12" spans="1:11" ht="15" thickBot="1">
      <c r="A12" s="5"/>
      <c r="B12" s="11"/>
      <c r="C12" s="11"/>
      <c r="D12" s="11"/>
      <c r="E12" s="11"/>
      <c r="F12" s="11"/>
      <c r="G12" s="11"/>
      <c r="H12" s="11"/>
      <c r="I12" s="11"/>
      <c r="J12" s="11"/>
      <c r="K12" s="12"/>
    </row>
    <row r="13" spans="1:11" ht="15" thickBot="1">
      <c r="A13" s="5"/>
      <c r="B13" s="11"/>
      <c r="C13" s="11"/>
      <c r="D13" s="11"/>
      <c r="E13" s="11"/>
      <c r="F13" s="11"/>
      <c r="G13" s="11"/>
      <c r="H13" s="11"/>
      <c r="I13" s="11"/>
      <c r="J13" s="11"/>
      <c r="K13" s="12"/>
    </row>
    <row r="14" spans="1:11" ht="15" thickBot="1">
      <c r="A14" s="5"/>
      <c r="B14" s="11"/>
      <c r="C14" s="11"/>
      <c r="D14" s="11"/>
      <c r="E14" s="11"/>
      <c r="F14" s="11"/>
      <c r="G14" s="11"/>
      <c r="H14" s="11"/>
      <c r="I14" s="11"/>
      <c r="J14" s="11"/>
      <c r="K14" s="12"/>
    </row>
    <row r="15" spans="1:11">
      <c r="A15" s="6"/>
      <c r="B15" s="13"/>
      <c r="C15" s="13"/>
      <c r="D15" s="13"/>
      <c r="E15" s="13"/>
      <c r="F15" s="13"/>
      <c r="G15" s="13"/>
      <c r="H15" s="13"/>
      <c r="I15" s="13"/>
      <c r="J15" s="13"/>
      <c r="K15" s="14"/>
    </row>
    <row r="16" spans="1:11">
      <c r="A16"/>
    </row>
    <row r="17" spans="1:11" ht="15" thickBot="1"/>
    <row r="18" spans="1:11">
      <c r="A18" s="33" t="s">
        <v>23</v>
      </c>
      <c r="B18" s="34"/>
      <c r="C18" s="34"/>
      <c r="D18" s="34"/>
      <c r="E18" s="34"/>
      <c r="F18" s="34"/>
      <c r="G18" s="34"/>
      <c r="H18" s="34"/>
      <c r="I18" s="34"/>
      <c r="J18" s="34"/>
      <c r="K18" s="35"/>
    </row>
    <row r="19" spans="1:11">
      <c r="A19" s="36" t="s">
        <v>24</v>
      </c>
      <c r="B19" s="37"/>
      <c r="C19" s="37"/>
      <c r="D19" s="37"/>
      <c r="E19" s="37"/>
      <c r="F19" s="37"/>
      <c r="G19" s="37"/>
      <c r="H19" s="37"/>
      <c r="I19" s="37"/>
      <c r="J19" s="37"/>
      <c r="K19" s="38"/>
    </row>
    <row r="20" spans="1:11">
      <c r="A20" s="36" t="s">
        <v>25</v>
      </c>
      <c r="B20" s="37"/>
      <c r="C20" s="37"/>
      <c r="D20" s="37"/>
      <c r="E20" s="37"/>
      <c r="F20" s="37"/>
      <c r="G20" s="37"/>
      <c r="H20" s="37"/>
      <c r="I20" s="37"/>
      <c r="J20" s="37"/>
      <c r="K20" s="38"/>
    </row>
    <row r="21" spans="1:11" ht="15" thickBot="1">
      <c r="A21" s="30" t="s">
        <v>26</v>
      </c>
      <c r="B21" s="31"/>
      <c r="C21" s="31"/>
      <c r="D21" s="31"/>
      <c r="E21" s="31"/>
      <c r="F21" s="31"/>
      <c r="G21" s="31"/>
      <c r="H21" s="31"/>
      <c r="I21" s="31"/>
      <c r="J21" s="31"/>
      <c r="K21" s="32"/>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K7">
    <cfRule type="containsText" dxfId="18" priority="2" operator="containsText" text="10/12/xxxx">
      <formula>NOT(ISERROR(SEARCH("10/12/xxxx",B7)))</formula>
    </cfRule>
  </conditionalFormatting>
  <conditionalFormatting sqref="B9:K9">
    <cfRule type="containsText" dxfId="17"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5" xr:uid="{57BA954D-9688-4022-9773-98C7CB67562E}"/>
    <dataValidation allowBlank="1" showInputMessage="1" showErrorMessage="1" promptTitle="Insert Date" prompt="Please insert the date the area is available for rehabilitation" sqref="B7:K7" xr:uid="{77784B91-FD79-40F0-9D80-689B4953C56D}"/>
    <dataValidation allowBlank="1" showInputMessage="1" showErrorMessage="1" promptTitle="Insert Date" prompt="Please insert the data the milestone is to be completed by" sqref="B9:K9" xr:uid="{204D87DD-2D86-4804-B4E0-24A634EB5929}"/>
    <dataValidation allowBlank="1" showInputMessage="1" showErrorMessage="1" promptTitle="Insert Area (ha)" prompt="Please insert the cumulative area available in hectares (ha)" sqref="B8:K8" xr:uid="{E70A50B9-4052-4D91-BE22-526EB961575D}"/>
    <dataValidation allowBlank="1" showInputMessage="1" showErrorMessage="1" promptTitle="Insert Area (ha)" prompt="Please insert the cumulative area achieved in hectares (ha) as required" sqref="B11:K15" xr:uid="{F2E4A630-101B-42EC-9790-91B1758C0E54}"/>
    <dataValidation allowBlank="1" showInputMessage="1" showErrorMessage="1" prompt="Please input the correct Rehabilitation Area number (RA#)" sqref="E2:K2" xr:uid="{5D09F602-D3D8-4C84-B151-3207E133C095}"/>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C375B-7868-42EC-8664-9715AE28AEB4}">
  <dimension ref="A1:K21"/>
  <sheetViews>
    <sheetView topLeftCell="A5" zoomScaleNormal="100" workbookViewId="0">
      <selection activeCell="E15" sqref="E15"/>
    </sheetView>
  </sheetViews>
  <sheetFormatPr defaultColWidth="12.1796875" defaultRowHeight="14.5"/>
  <cols>
    <col min="1" max="1" width="15.7265625" style="2" customWidth="1"/>
    <col min="2" max="11" width="13.26953125" customWidth="1"/>
  </cols>
  <sheetData>
    <row r="1" spans="1:11" ht="23.25" customHeight="1" thickBot="1">
      <c r="A1" s="39" t="s">
        <v>28</v>
      </c>
      <c r="B1" s="40"/>
      <c r="C1" s="40"/>
      <c r="D1" s="40"/>
      <c r="E1" s="40"/>
      <c r="F1" s="40"/>
      <c r="G1" s="40"/>
      <c r="H1" s="40"/>
      <c r="I1" s="40"/>
      <c r="J1" s="40"/>
      <c r="K1" s="41"/>
    </row>
    <row r="2" spans="1:11" ht="16" customHeight="1" thickBot="1">
      <c r="A2" s="48" t="s">
        <v>0</v>
      </c>
      <c r="B2" s="48"/>
      <c r="C2" s="48"/>
      <c r="D2" s="48"/>
      <c r="E2" s="45" t="s">
        <v>50</v>
      </c>
      <c r="F2" s="45"/>
      <c r="G2" s="45"/>
      <c r="H2" s="45"/>
      <c r="I2" s="45"/>
      <c r="J2" s="45"/>
      <c r="K2" s="45"/>
    </row>
    <row r="3" spans="1:11" ht="16" customHeight="1" thickBot="1">
      <c r="A3" s="48" t="s">
        <v>1</v>
      </c>
      <c r="B3" s="48"/>
      <c r="C3" s="48"/>
      <c r="D3" s="48"/>
      <c r="E3" s="45" t="s">
        <v>41</v>
      </c>
      <c r="F3" s="45"/>
      <c r="G3" s="45"/>
      <c r="H3" s="45"/>
      <c r="I3" s="45"/>
      <c r="J3" s="45"/>
      <c r="K3" s="45"/>
    </row>
    <row r="4" spans="1:11" ht="16" customHeight="1" thickBot="1">
      <c r="A4" s="48" t="s">
        <v>27</v>
      </c>
      <c r="B4" s="48"/>
      <c r="C4" s="48"/>
      <c r="D4" s="48"/>
      <c r="E4" s="45">
        <v>52.4</v>
      </c>
      <c r="F4" s="45"/>
      <c r="G4" s="45"/>
      <c r="H4" s="45"/>
      <c r="I4" s="45"/>
      <c r="J4" s="45"/>
      <c r="K4" s="45"/>
    </row>
    <row r="5" spans="1:11" ht="32.15" customHeight="1" thickBot="1">
      <c r="A5" s="47" t="s">
        <v>42</v>
      </c>
      <c r="B5" s="47"/>
      <c r="C5" s="47"/>
      <c r="D5" s="47"/>
      <c r="E5" s="45" t="s">
        <v>36</v>
      </c>
      <c r="F5" s="45"/>
      <c r="G5" s="45"/>
      <c r="H5" s="45"/>
      <c r="I5" s="45"/>
      <c r="J5" s="45"/>
      <c r="K5" s="45"/>
    </row>
    <row r="6" spans="1:11" ht="16" customHeight="1" thickBot="1">
      <c r="A6" s="48" t="s">
        <v>29</v>
      </c>
      <c r="B6" s="48"/>
      <c r="C6" s="48"/>
      <c r="D6" s="48"/>
      <c r="E6" s="45" t="s">
        <v>32</v>
      </c>
      <c r="F6" s="45"/>
      <c r="G6" s="45"/>
      <c r="H6" s="45"/>
      <c r="I6" s="45"/>
      <c r="J6" s="45"/>
      <c r="K6" s="45"/>
    </row>
    <row r="7" spans="1:11" ht="31" customHeight="1" thickBot="1">
      <c r="A7" s="3" t="s">
        <v>2</v>
      </c>
      <c r="B7" s="7" t="s">
        <v>38</v>
      </c>
      <c r="C7" s="7" t="s">
        <v>39</v>
      </c>
      <c r="D7" s="7"/>
      <c r="E7" s="7"/>
      <c r="F7" s="7"/>
      <c r="G7" s="7"/>
      <c r="H7" s="7"/>
      <c r="I7" s="7"/>
      <c r="J7" s="7"/>
      <c r="K7" s="7"/>
    </row>
    <row r="8" spans="1:11" ht="31" customHeight="1" thickBot="1">
      <c r="A8" s="3" t="s">
        <v>14</v>
      </c>
      <c r="B8" s="8">
        <v>39.5</v>
      </c>
      <c r="C8" s="8">
        <v>52.4</v>
      </c>
      <c r="D8" s="8"/>
      <c r="E8" s="8"/>
      <c r="F8" s="8"/>
      <c r="G8" s="8"/>
      <c r="H8" s="8"/>
      <c r="I8" s="8"/>
      <c r="J8" s="8"/>
      <c r="K8" s="9"/>
    </row>
    <row r="9" spans="1:11" ht="31" customHeight="1" thickBot="1">
      <c r="A9" s="4" t="s">
        <v>3</v>
      </c>
      <c r="B9" s="10" t="s">
        <v>39</v>
      </c>
      <c r="C9" s="10" t="s">
        <v>43</v>
      </c>
      <c r="D9" s="10" t="s">
        <v>44</v>
      </c>
      <c r="E9" s="10" t="s">
        <v>45</v>
      </c>
      <c r="F9" s="10"/>
      <c r="G9" s="10"/>
      <c r="H9" s="10"/>
      <c r="I9" s="10"/>
      <c r="J9" s="10"/>
      <c r="K9" s="10"/>
    </row>
    <row r="10" spans="1:11" ht="29.5" thickBot="1">
      <c r="A10" s="1" t="s">
        <v>4</v>
      </c>
      <c r="B10" s="27" t="s">
        <v>5</v>
      </c>
      <c r="C10" s="28"/>
      <c r="D10" s="28"/>
      <c r="E10" s="28"/>
      <c r="F10" s="28"/>
      <c r="G10" s="28"/>
      <c r="H10" s="28"/>
      <c r="I10" s="28"/>
      <c r="J10" s="28"/>
      <c r="K10" s="29"/>
    </row>
    <row r="11" spans="1:11" ht="15" thickBot="1">
      <c r="A11" s="5" t="s">
        <v>12</v>
      </c>
      <c r="B11" s="11">
        <v>39.5</v>
      </c>
      <c r="C11" s="11">
        <v>52.4</v>
      </c>
      <c r="D11" s="11"/>
      <c r="E11" s="11"/>
      <c r="F11" s="11"/>
      <c r="G11" s="11"/>
      <c r="H11" s="11"/>
      <c r="I11" s="11"/>
      <c r="J11" s="11"/>
      <c r="K11" s="12"/>
    </row>
    <row r="12" spans="1:11" ht="15" thickBot="1">
      <c r="A12" s="5" t="s">
        <v>13</v>
      </c>
      <c r="B12" s="11">
        <v>39.5</v>
      </c>
      <c r="C12" s="11">
        <v>52.4</v>
      </c>
      <c r="D12" s="11"/>
      <c r="E12" s="11"/>
      <c r="F12" s="11"/>
      <c r="G12" s="11"/>
      <c r="H12" s="11"/>
      <c r="I12" s="11"/>
      <c r="J12" s="11"/>
      <c r="K12" s="12"/>
    </row>
    <row r="13" spans="1:11" ht="15" thickBot="1">
      <c r="A13" s="5" t="s">
        <v>15</v>
      </c>
      <c r="B13" s="11">
        <v>39.5</v>
      </c>
      <c r="C13" s="11">
        <v>52.4</v>
      </c>
      <c r="D13" s="11"/>
      <c r="E13" s="11"/>
      <c r="F13" s="11"/>
      <c r="G13" s="11"/>
      <c r="H13" s="11"/>
      <c r="I13" s="11"/>
      <c r="J13" s="11"/>
      <c r="K13" s="12"/>
    </row>
    <row r="14" spans="1:11" ht="15" thickBot="1">
      <c r="A14" s="5" t="s">
        <v>16</v>
      </c>
      <c r="B14" s="11"/>
      <c r="C14" s="11">
        <v>39.5</v>
      </c>
      <c r="D14" s="11">
        <v>52.4</v>
      </c>
      <c r="E14" s="11"/>
      <c r="F14" s="11"/>
      <c r="G14" s="11"/>
      <c r="H14" s="11"/>
      <c r="I14" s="11"/>
      <c r="J14" s="11"/>
      <c r="K14" s="12"/>
    </row>
    <row r="15" spans="1:11">
      <c r="A15" s="6" t="s">
        <v>17</v>
      </c>
      <c r="B15" s="13"/>
      <c r="C15" s="13"/>
      <c r="D15" s="13">
        <v>39.5</v>
      </c>
      <c r="E15" s="13">
        <v>52.4</v>
      </c>
      <c r="F15" s="13"/>
      <c r="G15" s="13"/>
      <c r="H15" s="13"/>
      <c r="I15" s="13"/>
      <c r="J15" s="13"/>
      <c r="K15" s="14"/>
    </row>
    <row r="16" spans="1:11">
      <c r="A16"/>
    </row>
    <row r="17" spans="1:11" ht="15" thickBot="1"/>
    <row r="18" spans="1:11">
      <c r="A18" s="33" t="s">
        <v>23</v>
      </c>
      <c r="B18" s="34"/>
      <c r="C18" s="34"/>
      <c r="D18" s="34"/>
      <c r="E18" s="34"/>
      <c r="F18" s="34"/>
      <c r="G18" s="34"/>
      <c r="H18" s="34"/>
      <c r="I18" s="34"/>
      <c r="J18" s="34"/>
      <c r="K18" s="35"/>
    </row>
    <row r="19" spans="1:11">
      <c r="A19" s="36" t="s">
        <v>24</v>
      </c>
      <c r="B19" s="37"/>
      <c r="C19" s="37"/>
      <c r="D19" s="37"/>
      <c r="E19" s="37"/>
      <c r="F19" s="37"/>
      <c r="G19" s="37"/>
      <c r="H19" s="37"/>
      <c r="I19" s="37"/>
      <c r="J19" s="37"/>
      <c r="K19" s="38"/>
    </row>
    <row r="20" spans="1:11">
      <c r="A20" s="36" t="s">
        <v>25</v>
      </c>
      <c r="B20" s="37"/>
      <c r="C20" s="37"/>
      <c r="D20" s="37"/>
      <c r="E20" s="37"/>
      <c r="F20" s="37"/>
      <c r="G20" s="37"/>
      <c r="H20" s="37"/>
      <c r="I20" s="37"/>
      <c r="J20" s="37"/>
      <c r="K20" s="38"/>
    </row>
    <row r="21" spans="1:11" ht="15" thickBot="1">
      <c r="A21" s="30" t="s">
        <v>26</v>
      </c>
      <c r="B21" s="31"/>
      <c r="C21" s="31"/>
      <c r="D21" s="31"/>
      <c r="E21" s="31"/>
      <c r="F21" s="31"/>
      <c r="G21" s="31"/>
      <c r="H21" s="31"/>
      <c r="I21" s="31"/>
      <c r="J21" s="31"/>
      <c r="K21" s="32"/>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K7">
    <cfRule type="containsText" dxfId="16" priority="2" operator="containsText" text="10/12/xxxx">
      <formula>NOT(ISERROR(SEARCH("10/12/xxxx",B7)))</formula>
    </cfRule>
  </conditionalFormatting>
  <conditionalFormatting sqref="B9:K9">
    <cfRule type="containsText" dxfId="15" priority="1" operator="containsText" text="xx/xx/xxxx">
      <formula>NOT(ISERROR(SEARCH("xx/xx/xxxx",B9)))</formula>
    </cfRule>
  </conditionalFormatting>
  <dataValidations count="6">
    <dataValidation allowBlank="1" showInputMessage="1" showErrorMessage="1" prompt="Please input the correct Rehabilitation Area number (RA#)" sqref="E2:K2" xr:uid="{397EFCEB-0A64-4151-B606-EBF233BF0D80}"/>
    <dataValidation allowBlank="1" showInputMessage="1" showErrorMessage="1" promptTitle="Insert Area (ha)" prompt="Please insert the cumulative area achieved in hectares (ha) as required" sqref="B11:K15" xr:uid="{31F3130C-A71E-4461-BA55-70B30315E81C}"/>
    <dataValidation allowBlank="1" showInputMessage="1" showErrorMessage="1" promptTitle="Insert Area (ha)" prompt="Please insert the cumulative area available in hectares (ha)" sqref="B8:K8" xr:uid="{AF02FE1A-43E1-46D8-9168-3372298E50DD}"/>
    <dataValidation allowBlank="1" showInputMessage="1" showErrorMessage="1" promptTitle="Insert Date" prompt="Please insert the data the milestone is to be completed by" sqref="B9:K9" xr:uid="{945CD5A9-4317-4AFC-8437-F9A260A22BE2}"/>
    <dataValidation allowBlank="1" showInputMessage="1" showErrorMessage="1" promptTitle="Insert Date" prompt="Please insert the date the area is available for rehabilitation" sqref="B7:K7" xr:uid="{E76F601F-6E0E-4233-87A3-933FB70626C3}"/>
    <dataValidation allowBlank="1" showInputMessage="1" showErrorMessage="1" promptTitle="Rehabilitation Milestone" prompt="Insert the Rehabilitation Milestone number here (RM#)" sqref="A11:A15" xr:uid="{AAB172F1-F683-40FC-AC0C-98B9CC697C9D}"/>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FD6C-25CD-49FC-8080-F8589301DA61}">
  <dimension ref="A1:K21"/>
  <sheetViews>
    <sheetView workbookViewId="0">
      <selection activeCell="G25" sqref="G25"/>
    </sheetView>
  </sheetViews>
  <sheetFormatPr defaultColWidth="12.1796875" defaultRowHeight="14.5"/>
  <cols>
    <col min="1" max="1" width="15.7265625" style="2" customWidth="1"/>
    <col min="2" max="2" width="15" customWidth="1"/>
  </cols>
  <sheetData>
    <row r="1" spans="1:11" ht="23.25" customHeight="1" thickBot="1">
      <c r="A1" s="39" t="s">
        <v>28</v>
      </c>
      <c r="B1" s="40"/>
      <c r="C1" s="40"/>
      <c r="D1" s="40"/>
      <c r="E1" s="40"/>
      <c r="F1" s="40"/>
      <c r="G1" s="40"/>
      <c r="H1" s="40"/>
      <c r="I1" s="40"/>
      <c r="J1" s="40"/>
      <c r="K1" s="41"/>
    </row>
    <row r="2" spans="1:11" ht="16" customHeight="1" thickBot="1">
      <c r="A2" s="48" t="s">
        <v>0</v>
      </c>
      <c r="B2" s="48"/>
      <c r="C2" s="48"/>
      <c r="D2" s="48"/>
      <c r="E2" s="45" t="s">
        <v>51</v>
      </c>
      <c r="F2" s="45"/>
      <c r="G2" s="45"/>
      <c r="H2" s="45"/>
      <c r="I2" s="45"/>
      <c r="J2" s="45"/>
      <c r="K2" s="45"/>
    </row>
    <row r="3" spans="1:11" ht="16" customHeight="1" thickBot="1">
      <c r="A3" s="48" t="s">
        <v>1</v>
      </c>
      <c r="B3" s="48"/>
      <c r="C3" s="48"/>
      <c r="D3" s="48"/>
      <c r="E3" s="45" t="s">
        <v>53</v>
      </c>
      <c r="F3" s="45"/>
      <c r="G3" s="45"/>
      <c r="H3" s="45"/>
      <c r="I3" s="45"/>
      <c r="J3" s="45"/>
      <c r="K3" s="45"/>
    </row>
    <row r="4" spans="1:11" ht="16" customHeight="1" thickBot="1">
      <c r="A4" s="48" t="s">
        <v>27</v>
      </c>
      <c r="B4" s="48"/>
      <c r="C4" s="48"/>
      <c r="D4" s="48"/>
      <c r="E4" s="45">
        <v>69.8</v>
      </c>
      <c r="F4" s="45"/>
      <c r="G4" s="45"/>
      <c r="H4" s="45"/>
      <c r="I4" s="45"/>
      <c r="J4" s="45"/>
      <c r="K4" s="45"/>
    </row>
    <row r="5" spans="1:11" ht="32.15" customHeight="1" thickBot="1">
      <c r="A5" s="47" t="s">
        <v>35</v>
      </c>
      <c r="B5" s="47"/>
      <c r="C5" s="47"/>
      <c r="D5" s="47"/>
      <c r="E5" s="45" t="s">
        <v>36</v>
      </c>
      <c r="F5" s="45"/>
      <c r="G5" s="45"/>
      <c r="H5" s="45"/>
      <c r="I5" s="45"/>
      <c r="J5" s="45"/>
      <c r="K5" s="45"/>
    </row>
    <row r="6" spans="1:11" ht="16" customHeight="1" thickBot="1">
      <c r="A6" s="48" t="s">
        <v>29</v>
      </c>
      <c r="B6" s="48"/>
      <c r="C6" s="48"/>
      <c r="D6" s="48"/>
      <c r="E6" s="45" t="s">
        <v>52</v>
      </c>
      <c r="F6" s="45"/>
      <c r="G6" s="45"/>
      <c r="H6" s="45"/>
      <c r="I6" s="45"/>
      <c r="J6" s="45"/>
      <c r="K6" s="45"/>
    </row>
    <row r="7" spans="1:11" ht="31" customHeight="1" thickBot="1">
      <c r="A7" s="3" t="s">
        <v>2</v>
      </c>
      <c r="B7" s="7" t="s">
        <v>38</v>
      </c>
      <c r="C7" s="7"/>
      <c r="D7" s="7"/>
      <c r="E7" s="7"/>
      <c r="F7" s="7"/>
      <c r="G7" s="7"/>
      <c r="H7" s="7"/>
      <c r="I7" s="7"/>
      <c r="J7" s="7"/>
      <c r="K7" s="7"/>
    </row>
    <row r="8" spans="1:11" ht="31" customHeight="1" thickBot="1">
      <c r="A8" s="3" t="s">
        <v>14</v>
      </c>
      <c r="B8" s="8">
        <v>69.8</v>
      </c>
      <c r="C8" s="8"/>
      <c r="D8" s="8"/>
      <c r="E8" s="8"/>
      <c r="F8" s="8"/>
      <c r="G8" s="8"/>
      <c r="H8" s="8"/>
      <c r="I8" s="8"/>
      <c r="J8" s="8"/>
      <c r="K8" s="9"/>
    </row>
    <row r="9" spans="1:11" ht="31" customHeight="1" thickBot="1">
      <c r="A9" s="4" t="s">
        <v>3</v>
      </c>
      <c r="B9" s="10" t="s">
        <v>39</v>
      </c>
      <c r="C9" s="10"/>
      <c r="D9" s="10"/>
      <c r="E9" s="10"/>
      <c r="F9" s="10"/>
      <c r="G9" s="10"/>
      <c r="H9" s="10"/>
      <c r="I9" s="10"/>
      <c r="J9" s="10"/>
      <c r="K9" s="10"/>
    </row>
    <row r="10" spans="1:11" ht="29.5" thickBot="1">
      <c r="A10" s="1" t="s">
        <v>4</v>
      </c>
      <c r="B10" s="27" t="s">
        <v>5</v>
      </c>
      <c r="C10" s="28"/>
      <c r="D10" s="28"/>
      <c r="E10" s="28"/>
      <c r="F10" s="28"/>
      <c r="G10" s="28"/>
      <c r="H10" s="28"/>
      <c r="I10" s="28"/>
      <c r="J10" s="28"/>
      <c r="K10" s="29"/>
    </row>
    <row r="11" spans="1:11" ht="15" thickBot="1">
      <c r="A11" s="5" t="s">
        <v>18</v>
      </c>
      <c r="B11" s="11">
        <v>69.8</v>
      </c>
      <c r="C11" s="11"/>
      <c r="D11" s="11"/>
      <c r="E11" s="11"/>
      <c r="F11" s="11"/>
      <c r="G11" s="11"/>
      <c r="H11" s="11"/>
      <c r="I11" s="11"/>
      <c r="J11" s="11"/>
      <c r="K11" s="12"/>
    </row>
    <row r="12" spans="1:11" ht="15" thickBot="1">
      <c r="A12" s="5"/>
      <c r="B12" s="11"/>
      <c r="C12" s="11"/>
      <c r="D12" s="11"/>
      <c r="E12" s="11"/>
      <c r="F12" s="11"/>
      <c r="G12" s="11"/>
      <c r="H12" s="11"/>
      <c r="I12" s="11"/>
      <c r="J12" s="11"/>
      <c r="K12" s="12"/>
    </row>
    <row r="13" spans="1:11" ht="15" thickBot="1">
      <c r="A13" s="5"/>
      <c r="B13" s="11"/>
      <c r="C13" s="11"/>
      <c r="D13" s="11"/>
      <c r="E13" s="11"/>
      <c r="F13" s="11"/>
      <c r="G13" s="11"/>
      <c r="H13" s="11"/>
      <c r="I13" s="11"/>
      <c r="J13" s="11"/>
      <c r="K13" s="12"/>
    </row>
    <row r="14" spans="1:11" ht="15" thickBot="1">
      <c r="A14" s="5"/>
      <c r="B14" s="11"/>
      <c r="C14" s="11"/>
      <c r="D14" s="11"/>
      <c r="E14" s="11"/>
      <c r="F14" s="11"/>
      <c r="G14" s="11"/>
      <c r="H14" s="11"/>
      <c r="I14" s="11"/>
      <c r="J14" s="11"/>
      <c r="K14" s="12"/>
    </row>
    <row r="15" spans="1:11">
      <c r="A15" s="6"/>
      <c r="B15" s="13"/>
      <c r="C15" s="13"/>
      <c r="D15" s="13"/>
      <c r="E15" s="13"/>
      <c r="F15" s="13"/>
      <c r="G15" s="13"/>
      <c r="H15" s="13"/>
      <c r="I15" s="13"/>
      <c r="J15" s="13"/>
      <c r="K15" s="14"/>
    </row>
    <row r="16" spans="1:11">
      <c r="A16"/>
    </row>
    <row r="17" spans="1:11" ht="15" thickBot="1"/>
    <row r="18" spans="1:11">
      <c r="A18" s="33" t="s">
        <v>23</v>
      </c>
      <c r="B18" s="34"/>
      <c r="C18" s="34"/>
      <c r="D18" s="34"/>
      <c r="E18" s="34"/>
      <c r="F18" s="34"/>
      <c r="G18" s="34"/>
      <c r="H18" s="34"/>
      <c r="I18" s="34"/>
      <c r="J18" s="34"/>
      <c r="K18" s="35"/>
    </row>
    <row r="19" spans="1:11">
      <c r="A19" s="36" t="s">
        <v>24</v>
      </c>
      <c r="B19" s="37"/>
      <c r="C19" s="37"/>
      <c r="D19" s="37"/>
      <c r="E19" s="37"/>
      <c r="F19" s="37"/>
      <c r="G19" s="37"/>
      <c r="H19" s="37"/>
      <c r="I19" s="37"/>
      <c r="J19" s="37"/>
      <c r="K19" s="38"/>
    </row>
    <row r="20" spans="1:11">
      <c r="A20" s="36" t="s">
        <v>25</v>
      </c>
      <c r="B20" s="37"/>
      <c r="C20" s="37"/>
      <c r="D20" s="37"/>
      <c r="E20" s="37"/>
      <c r="F20" s="37"/>
      <c r="G20" s="37"/>
      <c r="H20" s="37"/>
      <c r="I20" s="37"/>
      <c r="J20" s="37"/>
      <c r="K20" s="38"/>
    </row>
    <row r="21" spans="1:11" ht="15" thickBot="1">
      <c r="A21" s="30" t="s">
        <v>26</v>
      </c>
      <c r="B21" s="31"/>
      <c r="C21" s="31"/>
      <c r="D21" s="31"/>
      <c r="E21" s="31"/>
      <c r="F21" s="31"/>
      <c r="G21" s="31"/>
      <c r="H21" s="31"/>
      <c r="I21" s="31"/>
      <c r="J21" s="31"/>
      <c r="K21" s="32"/>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K7">
    <cfRule type="containsText" dxfId="14" priority="2" operator="containsText" text="10/12/xxxx">
      <formula>NOT(ISERROR(SEARCH("10/12/xxxx",B7)))</formula>
    </cfRule>
  </conditionalFormatting>
  <conditionalFormatting sqref="B9:K9">
    <cfRule type="containsText" dxfId="13"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5" xr:uid="{E66F49B9-0CC3-4AE8-91AE-6447921ADC98}"/>
    <dataValidation allowBlank="1" showInputMessage="1" showErrorMessage="1" promptTitle="Insert Date" prompt="Please insert the date the area is available for rehabilitation" sqref="B7:K7" xr:uid="{18535CC1-8DD1-4D90-AC66-2D3B64D2E159}"/>
    <dataValidation allowBlank="1" showInputMessage="1" showErrorMessage="1" promptTitle="Insert Date" prompt="Please insert the data the milestone is to be completed by" sqref="B9:K9" xr:uid="{940C7F6F-37F7-4DC7-9BB2-FF9C9D4BEF9C}"/>
    <dataValidation allowBlank="1" showInputMessage="1" showErrorMessage="1" promptTitle="Insert Area (ha)" prompt="Please insert the cumulative area available in hectares (ha)" sqref="B8:K8" xr:uid="{9787F6AD-9A0F-4702-BDA2-0229849904F0}"/>
    <dataValidation allowBlank="1" showInputMessage="1" showErrorMessage="1" promptTitle="Insert Area (ha)" prompt="Please insert the cumulative area achieved in hectares (ha) as required" sqref="B11:K15" xr:uid="{88131096-4610-4C16-B667-8315D5B609F0}"/>
    <dataValidation allowBlank="1" showInputMessage="1" showErrorMessage="1" prompt="Please input the correct Rehabilitation Area number (RA#)" sqref="E2:K2" xr:uid="{DF298B58-1241-4656-B3F8-3FEEEE136EF5}"/>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C1BD-5BAB-4389-8795-AC33F64BED72}">
  <dimension ref="A1:K20"/>
  <sheetViews>
    <sheetView workbookViewId="0">
      <selection activeCell="F28" sqref="F28"/>
    </sheetView>
  </sheetViews>
  <sheetFormatPr defaultColWidth="12.1796875" defaultRowHeight="14.5"/>
  <cols>
    <col min="1" max="1" width="15.7265625" style="2" customWidth="1"/>
    <col min="2" max="11" width="13.81640625" customWidth="1"/>
  </cols>
  <sheetData>
    <row r="1" spans="1:11" ht="23.25" customHeight="1" thickBot="1">
      <c r="A1" s="39" t="s">
        <v>28</v>
      </c>
      <c r="B1" s="40"/>
      <c r="C1" s="40"/>
      <c r="D1" s="40"/>
      <c r="E1" s="40"/>
      <c r="F1" s="40"/>
      <c r="G1" s="40"/>
      <c r="H1" s="40"/>
      <c r="I1" s="40"/>
      <c r="J1" s="40"/>
      <c r="K1" s="41"/>
    </row>
    <row r="2" spans="1:11" ht="16" customHeight="1" thickBot="1">
      <c r="A2" s="48" t="s">
        <v>0</v>
      </c>
      <c r="B2" s="48"/>
      <c r="C2" s="48"/>
      <c r="D2" s="48"/>
      <c r="E2" s="45" t="s">
        <v>46</v>
      </c>
      <c r="F2" s="45"/>
      <c r="G2" s="45"/>
      <c r="H2" s="45"/>
      <c r="I2" s="45"/>
      <c r="J2" s="45"/>
      <c r="K2" s="45"/>
    </row>
    <row r="3" spans="1:11" ht="16" customHeight="1" thickBot="1">
      <c r="A3" s="48" t="s">
        <v>1</v>
      </c>
      <c r="B3" s="48"/>
      <c r="C3" s="48"/>
      <c r="D3" s="48"/>
      <c r="E3" s="45" t="s">
        <v>47</v>
      </c>
      <c r="F3" s="45"/>
      <c r="G3" s="45"/>
      <c r="H3" s="45"/>
      <c r="I3" s="45"/>
      <c r="J3" s="45"/>
      <c r="K3" s="45"/>
    </row>
    <row r="4" spans="1:11" ht="16" customHeight="1" thickBot="1">
      <c r="A4" s="48" t="s">
        <v>27</v>
      </c>
      <c r="B4" s="48"/>
      <c r="C4" s="48"/>
      <c r="D4" s="48"/>
      <c r="E4" s="45">
        <v>1.5</v>
      </c>
      <c r="F4" s="45"/>
      <c r="G4" s="45"/>
      <c r="H4" s="45"/>
      <c r="I4" s="45"/>
      <c r="J4" s="45"/>
      <c r="K4" s="45"/>
    </row>
    <row r="5" spans="1:11" ht="32.15" customHeight="1" thickBot="1">
      <c r="A5" s="47" t="s">
        <v>48</v>
      </c>
      <c r="B5" s="47"/>
      <c r="C5" s="47"/>
      <c r="D5" s="47"/>
      <c r="E5" s="45" t="s">
        <v>36</v>
      </c>
      <c r="F5" s="45"/>
      <c r="G5" s="45"/>
      <c r="H5" s="45"/>
      <c r="I5" s="45"/>
      <c r="J5" s="45"/>
      <c r="K5" s="45"/>
    </row>
    <row r="6" spans="1:11" ht="16" customHeight="1" thickBot="1">
      <c r="A6" s="48" t="s">
        <v>29</v>
      </c>
      <c r="B6" s="48"/>
      <c r="C6" s="48"/>
      <c r="D6" s="48"/>
      <c r="E6" s="45" t="s">
        <v>49</v>
      </c>
      <c r="F6" s="45"/>
      <c r="G6" s="45"/>
      <c r="H6" s="45"/>
      <c r="I6" s="45"/>
      <c r="J6" s="45"/>
      <c r="K6" s="45"/>
    </row>
    <row r="7" spans="1:11" ht="31" customHeight="1" thickBot="1">
      <c r="A7" s="3" t="s">
        <v>2</v>
      </c>
      <c r="B7" s="7" t="s">
        <v>38</v>
      </c>
      <c r="C7" s="7"/>
      <c r="D7" s="7"/>
      <c r="E7" s="7"/>
      <c r="F7" s="7"/>
      <c r="G7" s="7"/>
      <c r="H7" s="7"/>
      <c r="I7" s="7"/>
      <c r="J7" s="7"/>
      <c r="K7" s="7"/>
    </row>
    <row r="8" spans="1:11" ht="31" customHeight="1" thickBot="1">
      <c r="A8" s="3" t="s">
        <v>14</v>
      </c>
      <c r="B8" s="8">
        <v>1.5</v>
      </c>
      <c r="C8" s="8"/>
      <c r="D8" s="8"/>
      <c r="E8" s="8"/>
      <c r="F8" s="8"/>
      <c r="G8" s="8"/>
      <c r="H8" s="8"/>
      <c r="I8" s="8"/>
      <c r="J8" s="8"/>
      <c r="K8" s="9"/>
    </row>
    <row r="9" spans="1:11" ht="31" customHeight="1" thickBot="1">
      <c r="A9" s="4" t="s">
        <v>3</v>
      </c>
      <c r="B9" s="10" t="s">
        <v>39</v>
      </c>
      <c r="C9" s="10" t="s">
        <v>43</v>
      </c>
      <c r="D9" s="10" t="s">
        <v>74</v>
      </c>
      <c r="E9" s="10"/>
      <c r="F9" s="10"/>
      <c r="G9" s="10"/>
      <c r="H9" s="10"/>
      <c r="I9" s="10"/>
      <c r="J9" s="10"/>
      <c r="K9" s="10"/>
    </row>
    <row r="10" spans="1:11" ht="29.5" thickBot="1">
      <c r="A10" s="1" t="s">
        <v>4</v>
      </c>
      <c r="B10" s="27" t="s">
        <v>5</v>
      </c>
      <c r="C10" s="28"/>
      <c r="D10" s="28"/>
      <c r="E10" s="28"/>
      <c r="F10" s="28"/>
      <c r="G10" s="28"/>
      <c r="H10" s="28"/>
      <c r="I10" s="28"/>
      <c r="J10" s="28"/>
      <c r="K10" s="29"/>
    </row>
    <row r="11" spans="1:11" ht="15" thickBot="1">
      <c r="A11" s="5" t="s">
        <v>11</v>
      </c>
      <c r="B11" s="11">
        <v>1.5</v>
      </c>
      <c r="C11" s="11"/>
      <c r="D11" s="11"/>
      <c r="E11" s="11"/>
      <c r="F11" s="11"/>
      <c r="G11" s="11"/>
      <c r="H11" s="11"/>
      <c r="I11" s="11"/>
      <c r="J11" s="11"/>
      <c r="K11" s="12"/>
    </row>
    <row r="12" spans="1:11" ht="15" thickBot="1">
      <c r="A12" s="5" t="s">
        <v>15</v>
      </c>
      <c r="B12" s="11"/>
      <c r="C12" s="11">
        <v>1.5</v>
      </c>
      <c r="D12" s="11"/>
      <c r="E12" s="11"/>
      <c r="F12" s="11"/>
      <c r="G12" s="11"/>
      <c r="H12" s="11"/>
      <c r="I12" s="11"/>
      <c r="J12" s="11"/>
      <c r="K12" s="12"/>
    </row>
    <row r="13" spans="1:11" ht="15" thickBot="1">
      <c r="A13" s="5" t="s">
        <v>16</v>
      </c>
      <c r="B13" s="11"/>
      <c r="C13" s="11"/>
      <c r="D13" s="11">
        <v>1.5</v>
      </c>
      <c r="E13" s="11"/>
      <c r="F13" s="11"/>
      <c r="G13" s="11"/>
      <c r="H13" s="11"/>
      <c r="I13" s="11"/>
      <c r="J13" s="11"/>
      <c r="K13" s="12"/>
    </row>
    <row r="14" spans="1:11">
      <c r="A14" s="6" t="s">
        <v>17</v>
      </c>
      <c r="B14" s="13"/>
      <c r="C14" s="13"/>
      <c r="D14" s="13"/>
      <c r="E14" s="13"/>
      <c r="F14" s="13"/>
      <c r="G14" s="13"/>
      <c r="H14" s="13"/>
      <c r="I14" s="13"/>
      <c r="J14" s="13"/>
      <c r="K14" s="14"/>
    </row>
    <row r="15" spans="1:11">
      <c r="A15"/>
    </row>
    <row r="16" spans="1:11" ht="15" thickBot="1"/>
    <row r="17" spans="1:11">
      <c r="A17" s="33" t="s">
        <v>23</v>
      </c>
      <c r="B17" s="34"/>
      <c r="C17" s="34"/>
      <c r="D17" s="34"/>
      <c r="E17" s="34"/>
      <c r="F17" s="34"/>
      <c r="G17" s="34"/>
      <c r="H17" s="34"/>
      <c r="I17" s="34"/>
      <c r="J17" s="34"/>
      <c r="K17" s="35"/>
    </row>
    <row r="18" spans="1:11">
      <c r="A18" s="36" t="s">
        <v>24</v>
      </c>
      <c r="B18" s="37"/>
      <c r="C18" s="37"/>
      <c r="D18" s="37"/>
      <c r="E18" s="37"/>
      <c r="F18" s="37"/>
      <c r="G18" s="37"/>
      <c r="H18" s="37"/>
      <c r="I18" s="37"/>
      <c r="J18" s="37"/>
      <c r="K18" s="38"/>
    </row>
    <row r="19" spans="1:11">
      <c r="A19" s="36" t="s">
        <v>25</v>
      </c>
      <c r="B19" s="37"/>
      <c r="C19" s="37"/>
      <c r="D19" s="37"/>
      <c r="E19" s="37"/>
      <c r="F19" s="37"/>
      <c r="G19" s="37"/>
      <c r="H19" s="37"/>
      <c r="I19" s="37"/>
      <c r="J19" s="37"/>
      <c r="K19" s="38"/>
    </row>
    <row r="20" spans="1:11" ht="15" thickBot="1">
      <c r="A20" s="30" t="s">
        <v>26</v>
      </c>
      <c r="B20" s="31"/>
      <c r="C20" s="31"/>
      <c r="D20" s="31"/>
      <c r="E20" s="31"/>
      <c r="F20" s="31"/>
      <c r="G20" s="31"/>
      <c r="H20" s="31"/>
      <c r="I20" s="31"/>
      <c r="J20" s="31"/>
      <c r="K20" s="32"/>
    </row>
  </sheetData>
  <mergeCells count="16">
    <mergeCell ref="A4:D4"/>
    <mergeCell ref="E4:K4"/>
    <mergeCell ref="A1:K1"/>
    <mergeCell ref="A2:D2"/>
    <mergeCell ref="E2:K2"/>
    <mergeCell ref="A3:D3"/>
    <mergeCell ref="E3:K3"/>
    <mergeCell ref="A18:K18"/>
    <mergeCell ref="A19:K19"/>
    <mergeCell ref="A20:K20"/>
    <mergeCell ref="A5:D5"/>
    <mergeCell ref="E5:K5"/>
    <mergeCell ref="A6:D6"/>
    <mergeCell ref="E6:K6"/>
    <mergeCell ref="B10:K10"/>
    <mergeCell ref="A17:K17"/>
  </mergeCells>
  <conditionalFormatting sqref="B7:K7">
    <cfRule type="containsText" dxfId="12" priority="2" operator="containsText" text="10/12/xxxx">
      <formula>NOT(ISERROR(SEARCH("10/12/xxxx",B7)))</formula>
    </cfRule>
  </conditionalFormatting>
  <conditionalFormatting sqref="B9:K9">
    <cfRule type="containsText" dxfId="11"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50FC98B3-AA93-4E3E-ABE3-CAFDF7C55267}"/>
    <dataValidation allowBlank="1" showInputMessage="1" showErrorMessage="1" promptTitle="Insert Date" prompt="Please insert the data the milestone is to be completed by" sqref="B9:K9" xr:uid="{7DA1E903-2026-4073-B239-3B3624FC7C54}"/>
    <dataValidation allowBlank="1" showInputMessage="1" showErrorMessage="1" promptTitle="Insert Area (ha)" prompt="Please insert the cumulative area available in hectares (ha)" sqref="B8:K8" xr:uid="{62094BFE-1680-4089-B4A9-DDF50CFA8D50}"/>
    <dataValidation allowBlank="1" showInputMessage="1" showErrorMessage="1" prompt="Please input the correct Rehabilitation Area number (RA#)" sqref="E2:K2" xr:uid="{C3D72F3F-5A2B-4E11-97A1-CA3C7ABC8A55}"/>
    <dataValidation allowBlank="1" showInputMessage="1" showErrorMessage="1" promptTitle="Rehabilitation Milestone" prompt="Insert the Rehabilitation Milestone number here (RM#)" sqref="A11:A14" xr:uid="{B6D9BB87-BD71-40EB-BD49-A674D2EC0812}"/>
    <dataValidation allowBlank="1" showInputMessage="1" showErrorMessage="1" promptTitle="Insert Area (ha)" prompt="Please insert the cumulative area achieved in hectares (ha) as required" sqref="B11:K14" xr:uid="{0B6B13DC-57A6-4121-A721-EE58BC976DCA}"/>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35BF0-48C7-4F58-80B8-9CAB785DF4CB}">
  <dimension ref="A1:K21"/>
  <sheetViews>
    <sheetView workbookViewId="0">
      <selection activeCell="H14" sqref="H14"/>
    </sheetView>
  </sheetViews>
  <sheetFormatPr defaultColWidth="12.1796875" defaultRowHeight="14.5"/>
  <cols>
    <col min="1" max="1" width="15.7265625" style="2" customWidth="1"/>
    <col min="2" max="11" width="13.453125" customWidth="1"/>
  </cols>
  <sheetData>
    <row r="1" spans="1:11" ht="23.25" customHeight="1" thickBot="1">
      <c r="A1" s="39" t="s">
        <v>28</v>
      </c>
      <c r="B1" s="40"/>
      <c r="C1" s="40"/>
      <c r="D1" s="40"/>
      <c r="E1" s="40"/>
      <c r="F1" s="40"/>
      <c r="G1" s="40"/>
      <c r="H1" s="40"/>
      <c r="I1" s="40"/>
      <c r="J1" s="40"/>
      <c r="K1" s="41"/>
    </row>
    <row r="2" spans="1:11" ht="16" customHeight="1" thickBot="1">
      <c r="A2" s="48" t="s">
        <v>0</v>
      </c>
      <c r="B2" s="48"/>
      <c r="C2" s="48"/>
      <c r="D2" s="48"/>
      <c r="E2" s="45" t="s">
        <v>54</v>
      </c>
      <c r="F2" s="45"/>
      <c r="G2" s="45"/>
      <c r="H2" s="45"/>
      <c r="I2" s="45"/>
      <c r="J2" s="45"/>
      <c r="K2" s="45"/>
    </row>
    <row r="3" spans="1:11" ht="16" customHeight="1" thickBot="1">
      <c r="A3" s="48" t="s">
        <v>1</v>
      </c>
      <c r="B3" s="48"/>
      <c r="C3" s="48"/>
      <c r="D3" s="48"/>
      <c r="E3" s="45" t="s">
        <v>55</v>
      </c>
      <c r="F3" s="45"/>
      <c r="G3" s="45"/>
      <c r="H3" s="45"/>
      <c r="I3" s="45"/>
      <c r="J3" s="45"/>
      <c r="K3" s="45"/>
    </row>
    <row r="4" spans="1:11" ht="16" customHeight="1" thickBot="1">
      <c r="A4" s="48" t="s">
        <v>27</v>
      </c>
      <c r="B4" s="48"/>
      <c r="C4" s="48"/>
      <c r="D4" s="48"/>
      <c r="E4" s="45">
        <v>599</v>
      </c>
      <c r="F4" s="45"/>
      <c r="G4" s="45"/>
      <c r="H4" s="45"/>
      <c r="I4" s="45"/>
      <c r="J4" s="45"/>
      <c r="K4" s="45"/>
    </row>
    <row r="5" spans="1:11" ht="32.15" customHeight="1" thickBot="1">
      <c r="A5" s="47" t="s">
        <v>42</v>
      </c>
      <c r="B5" s="47"/>
      <c r="C5" s="47"/>
      <c r="D5" s="47"/>
      <c r="E5" s="45" t="s">
        <v>56</v>
      </c>
      <c r="F5" s="45"/>
      <c r="G5" s="45"/>
      <c r="H5" s="45"/>
      <c r="I5" s="45"/>
      <c r="J5" s="45"/>
      <c r="K5" s="45"/>
    </row>
    <row r="6" spans="1:11" ht="16" customHeight="1" thickBot="1">
      <c r="A6" s="48" t="s">
        <v>29</v>
      </c>
      <c r="B6" s="48"/>
      <c r="C6" s="48"/>
      <c r="D6" s="48"/>
      <c r="E6" s="45" t="s">
        <v>57</v>
      </c>
      <c r="F6" s="45"/>
      <c r="G6" s="45"/>
      <c r="H6" s="45"/>
      <c r="I6" s="45"/>
      <c r="J6" s="45"/>
      <c r="K6" s="45"/>
    </row>
    <row r="7" spans="1:11" ht="31" customHeight="1" thickBot="1">
      <c r="A7" s="3" t="s">
        <v>2</v>
      </c>
      <c r="B7" s="7" t="s">
        <v>58</v>
      </c>
      <c r="C7" s="7" t="s">
        <v>59</v>
      </c>
      <c r="D7" s="7" t="s">
        <v>60</v>
      </c>
      <c r="E7" s="7" t="s">
        <v>61</v>
      </c>
      <c r="F7" s="7" t="s">
        <v>62</v>
      </c>
      <c r="G7" s="7" t="s">
        <v>39</v>
      </c>
      <c r="H7" s="7"/>
      <c r="I7" s="7"/>
      <c r="J7" s="7"/>
      <c r="K7" s="7"/>
    </row>
    <row r="8" spans="1:11" ht="31" customHeight="1" thickBot="1">
      <c r="A8" s="3" t="s">
        <v>14</v>
      </c>
      <c r="B8" s="8">
        <v>17</v>
      </c>
      <c r="C8" s="8">
        <f>17+32.8</f>
        <v>49.8</v>
      </c>
      <c r="D8" s="8">
        <f>49.8+97.2</f>
        <v>147</v>
      </c>
      <c r="E8" s="8">
        <f>147+112.2</f>
        <v>259.2</v>
      </c>
      <c r="F8" s="8">
        <f>259.2+59.9</f>
        <v>319.09999999999997</v>
      </c>
      <c r="G8" s="8">
        <f>319.1+279.9</f>
        <v>599</v>
      </c>
      <c r="H8" s="8"/>
      <c r="I8" s="8"/>
      <c r="J8" s="8"/>
      <c r="K8" s="9"/>
    </row>
    <row r="9" spans="1:11" ht="31" customHeight="1" thickBot="1">
      <c r="A9" s="4" t="s">
        <v>3</v>
      </c>
      <c r="B9" s="10" t="s">
        <v>59</v>
      </c>
      <c r="C9" s="10" t="s">
        <v>60</v>
      </c>
      <c r="D9" s="10" t="s">
        <v>61</v>
      </c>
      <c r="E9" s="10" t="s">
        <v>62</v>
      </c>
      <c r="F9" s="10" t="s">
        <v>39</v>
      </c>
      <c r="G9" s="10" t="s">
        <v>43</v>
      </c>
      <c r="H9" s="10" t="s">
        <v>44</v>
      </c>
      <c r="I9" s="10"/>
      <c r="J9" s="10"/>
      <c r="K9" s="10"/>
    </row>
    <row r="10" spans="1:11" ht="29.5" thickBot="1">
      <c r="A10" s="1" t="s">
        <v>4</v>
      </c>
      <c r="B10" s="27" t="s">
        <v>5</v>
      </c>
      <c r="C10" s="28"/>
      <c r="D10" s="28"/>
      <c r="E10" s="28"/>
      <c r="F10" s="28"/>
      <c r="G10" s="28"/>
      <c r="H10" s="28"/>
      <c r="I10" s="28"/>
      <c r="J10" s="28"/>
      <c r="K10" s="29"/>
    </row>
    <row r="11" spans="1:11" ht="15" thickBot="1">
      <c r="A11" s="5" t="s">
        <v>12</v>
      </c>
      <c r="B11" s="11">
        <v>17</v>
      </c>
      <c r="C11" s="11">
        <v>49.8</v>
      </c>
      <c r="D11" s="11">
        <v>147</v>
      </c>
      <c r="E11" s="11">
        <v>259.2</v>
      </c>
      <c r="F11" s="11">
        <v>319.89999999999998</v>
      </c>
      <c r="G11" s="11">
        <v>599</v>
      </c>
      <c r="H11" s="11"/>
      <c r="I11" s="11"/>
      <c r="J11" s="11"/>
      <c r="K11" s="12"/>
    </row>
    <row r="12" spans="1:11" ht="15" thickBot="1">
      <c r="A12" s="5" t="s">
        <v>13</v>
      </c>
      <c r="B12" s="11">
        <v>17</v>
      </c>
      <c r="C12" s="11">
        <v>49.8</v>
      </c>
      <c r="D12" s="11">
        <v>147</v>
      </c>
      <c r="E12" s="11">
        <v>259.2</v>
      </c>
      <c r="F12" s="11">
        <v>319.89999999999998</v>
      </c>
      <c r="G12" s="11">
        <v>599</v>
      </c>
      <c r="H12" s="11"/>
      <c r="I12" s="11"/>
      <c r="J12" s="11"/>
      <c r="K12" s="12"/>
    </row>
    <row r="13" spans="1:11" ht="15" thickBot="1">
      <c r="A13" s="5" t="s">
        <v>15</v>
      </c>
      <c r="B13" s="11">
        <v>17</v>
      </c>
      <c r="C13" s="11">
        <v>49.8</v>
      </c>
      <c r="D13" s="11">
        <v>147</v>
      </c>
      <c r="E13" s="11">
        <v>259.2</v>
      </c>
      <c r="F13" s="11">
        <v>319.89999999999998</v>
      </c>
      <c r="G13" s="11">
        <v>599</v>
      </c>
      <c r="H13" s="11"/>
      <c r="I13" s="11"/>
      <c r="J13" s="11"/>
      <c r="K13" s="12"/>
    </row>
    <row r="14" spans="1:11" ht="15" thickBot="1">
      <c r="A14" s="5" t="s">
        <v>16</v>
      </c>
      <c r="B14" s="11"/>
      <c r="C14" s="11">
        <v>17</v>
      </c>
      <c r="D14" s="11">
        <v>49.8</v>
      </c>
      <c r="E14" s="11">
        <v>147</v>
      </c>
      <c r="F14" s="11">
        <v>259.2</v>
      </c>
      <c r="G14" s="11">
        <v>319.89999999999998</v>
      </c>
      <c r="H14" s="11">
        <v>599</v>
      </c>
      <c r="I14" s="11"/>
      <c r="J14" s="11"/>
      <c r="K14" s="12"/>
    </row>
    <row r="15" spans="1:11" ht="15" thickBot="1">
      <c r="A15" s="6" t="s">
        <v>17</v>
      </c>
      <c r="B15" s="13"/>
      <c r="C15" s="13"/>
      <c r="D15" s="13">
        <v>17</v>
      </c>
      <c r="E15" s="13">
        <v>49.8</v>
      </c>
      <c r="F15" s="13">
        <v>147</v>
      </c>
      <c r="G15" s="13">
        <v>259.2</v>
      </c>
      <c r="H15" s="11">
        <v>599</v>
      </c>
      <c r="I15" s="13"/>
      <c r="J15" s="13"/>
      <c r="K15" s="14"/>
    </row>
    <row r="16" spans="1:11">
      <c r="A16"/>
    </row>
    <row r="17" spans="1:11" ht="15" thickBot="1"/>
    <row r="18" spans="1:11">
      <c r="A18" s="33" t="s">
        <v>23</v>
      </c>
      <c r="B18" s="34"/>
      <c r="C18" s="34"/>
      <c r="D18" s="34"/>
      <c r="E18" s="34"/>
      <c r="F18" s="34"/>
      <c r="G18" s="34"/>
      <c r="H18" s="34"/>
      <c r="I18" s="34"/>
      <c r="J18" s="34"/>
      <c r="K18" s="35"/>
    </row>
    <row r="19" spans="1:11">
      <c r="A19" s="36" t="s">
        <v>24</v>
      </c>
      <c r="B19" s="37"/>
      <c r="C19" s="37"/>
      <c r="D19" s="37"/>
      <c r="E19" s="37"/>
      <c r="F19" s="37"/>
      <c r="G19" s="37"/>
      <c r="H19" s="37"/>
      <c r="I19" s="37"/>
      <c r="J19" s="37"/>
      <c r="K19" s="38"/>
    </row>
    <row r="20" spans="1:11">
      <c r="A20" s="36" t="s">
        <v>25</v>
      </c>
      <c r="B20" s="37"/>
      <c r="C20" s="37"/>
      <c r="D20" s="37"/>
      <c r="E20" s="37"/>
      <c r="F20" s="37"/>
      <c r="G20" s="37"/>
      <c r="H20" s="37"/>
      <c r="I20" s="37"/>
      <c r="J20" s="37"/>
      <c r="K20" s="38"/>
    </row>
    <row r="21" spans="1:11" ht="15" thickBot="1">
      <c r="A21" s="30" t="s">
        <v>26</v>
      </c>
      <c r="B21" s="31"/>
      <c r="C21" s="31"/>
      <c r="D21" s="31"/>
      <c r="E21" s="31"/>
      <c r="F21" s="31"/>
      <c r="G21" s="31"/>
      <c r="H21" s="31"/>
      <c r="I21" s="31"/>
      <c r="J21" s="31"/>
      <c r="K21" s="32"/>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K7">
    <cfRule type="containsText" dxfId="10" priority="2" operator="containsText" text="10/12/xxxx">
      <formula>NOT(ISERROR(SEARCH("10/12/xxxx",B7)))</formula>
    </cfRule>
  </conditionalFormatting>
  <conditionalFormatting sqref="B9:K9">
    <cfRule type="containsText" dxfId="9" priority="1" operator="containsText" text="xx/xx/xxxx">
      <formula>NOT(ISERROR(SEARCH("xx/xx/xxxx",B9)))</formula>
    </cfRule>
  </conditionalFormatting>
  <dataValidations count="6">
    <dataValidation allowBlank="1" showInputMessage="1" showErrorMessage="1" prompt="Please input the correct Rehabilitation Area number (RA#)" sqref="E2:K2" xr:uid="{56A49567-2E82-41B7-9981-1945DED3AA12}"/>
    <dataValidation allowBlank="1" showInputMessage="1" showErrorMessage="1" promptTitle="Insert Area (ha)" prompt="Please insert the cumulative area achieved in hectares (ha) as required" sqref="B11:K15" xr:uid="{17204607-3FCC-4D7E-9E69-58C41B88C50E}"/>
    <dataValidation allowBlank="1" showInputMessage="1" showErrorMessage="1" promptTitle="Insert Area (ha)" prompt="Please insert the cumulative area available in hectares (ha)" sqref="B8:K8" xr:uid="{A272452A-C0D4-456C-A454-FE11A4F94889}"/>
    <dataValidation allowBlank="1" showInputMessage="1" showErrorMessage="1" promptTitle="Insert Date" prompt="Please insert the data the milestone is to be completed by" sqref="B9:K9" xr:uid="{670B2744-9294-4F8F-B74F-8D81103EF85E}"/>
    <dataValidation allowBlank="1" showInputMessage="1" showErrorMessage="1" promptTitle="Insert Date" prompt="Please insert the date the area is available for rehabilitation" sqref="B7:K7" xr:uid="{FBA1BFB1-F1EB-4C96-8594-356C1F90AB1D}"/>
    <dataValidation allowBlank="1" showInputMessage="1" showErrorMessage="1" promptTitle="Rehabilitation Milestone" prompt="Insert the Rehabilitation Milestone number here (RM#)" sqref="A11:A15" xr:uid="{B8D91FA6-8C03-49D9-A536-2FB0268281B4}"/>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67067-7EA7-496D-89F2-4729CD5F320C}">
  <dimension ref="A1:K21"/>
  <sheetViews>
    <sheetView topLeftCell="A7" workbookViewId="0">
      <selection activeCell="H16" sqref="H16"/>
    </sheetView>
  </sheetViews>
  <sheetFormatPr defaultColWidth="12.1796875" defaultRowHeight="14.5"/>
  <cols>
    <col min="1" max="1" width="15.7265625" style="2" customWidth="1"/>
    <col min="2" max="11" width="13.453125" customWidth="1"/>
  </cols>
  <sheetData>
    <row r="1" spans="1:11" ht="23.25" customHeight="1" thickBot="1">
      <c r="A1" s="39" t="s">
        <v>28</v>
      </c>
      <c r="B1" s="40"/>
      <c r="C1" s="40"/>
      <c r="D1" s="40"/>
      <c r="E1" s="40"/>
      <c r="F1" s="40"/>
      <c r="G1" s="40"/>
      <c r="H1" s="40"/>
      <c r="I1" s="40"/>
      <c r="J1" s="40"/>
      <c r="K1" s="41"/>
    </row>
    <row r="2" spans="1:11" ht="16" customHeight="1" thickBot="1">
      <c r="A2" s="48" t="s">
        <v>0</v>
      </c>
      <c r="B2" s="48"/>
      <c r="C2" s="48"/>
      <c r="D2" s="48"/>
      <c r="E2" s="45" t="s">
        <v>76</v>
      </c>
      <c r="F2" s="45"/>
      <c r="G2" s="45"/>
      <c r="H2" s="45"/>
      <c r="I2" s="45"/>
      <c r="J2" s="45"/>
      <c r="K2" s="45"/>
    </row>
    <row r="3" spans="1:11" ht="16" customHeight="1" thickBot="1">
      <c r="A3" s="48" t="s">
        <v>1</v>
      </c>
      <c r="B3" s="48"/>
      <c r="C3" s="48"/>
      <c r="D3" s="48"/>
      <c r="E3" s="45" t="s">
        <v>75</v>
      </c>
      <c r="F3" s="45"/>
      <c r="G3" s="45"/>
      <c r="H3" s="45"/>
      <c r="I3" s="45"/>
      <c r="J3" s="45"/>
      <c r="K3" s="45"/>
    </row>
    <row r="4" spans="1:11" ht="16" customHeight="1" thickBot="1">
      <c r="A4" s="48" t="s">
        <v>27</v>
      </c>
      <c r="B4" s="48"/>
      <c r="C4" s="48"/>
      <c r="D4" s="48"/>
      <c r="E4" s="45">
        <v>39.200000000000003</v>
      </c>
      <c r="F4" s="45"/>
      <c r="G4" s="45"/>
      <c r="H4" s="45"/>
      <c r="I4" s="45"/>
      <c r="J4" s="45"/>
      <c r="K4" s="45"/>
    </row>
    <row r="5" spans="1:11" ht="32.15" customHeight="1" thickBot="1">
      <c r="A5" s="47" t="s">
        <v>42</v>
      </c>
      <c r="B5" s="47"/>
      <c r="C5" s="47"/>
      <c r="D5" s="47"/>
      <c r="E5" s="45" t="s">
        <v>56</v>
      </c>
      <c r="F5" s="45"/>
      <c r="G5" s="45"/>
      <c r="H5" s="45"/>
      <c r="I5" s="45"/>
      <c r="J5" s="45"/>
      <c r="K5" s="45"/>
    </row>
    <row r="6" spans="1:11" ht="16" customHeight="1" thickBot="1">
      <c r="A6" s="48" t="s">
        <v>29</v>
      </c>
      <c r="B6" s="48"/>
      <c r="C6" s="48"/>
      <c r="D6" s="48"/>
      <c r="E6" s="45" t="s">
        <v>57</v>
      </c>
      <c r="F6" s="45"/>
      <c r="G6" s="45"/>
      <c r="H6" s="45"/>
      <c r="I6" s="45"/>
      <c r="J6" s="45"/>
      <c r="K6" s="45"/>
    </row>
    <row r="7" spans="1:11" ht="31" customHeight="1" thickBot="1">
      <c r="A7" s="3" t="s">
        <v>2</v>
      </c>
      <c r="B7" s="7" t="s">
        <v>58</v>
      </c>
      <c r="C7" s="7" t="s">
        <v>59</v>
      </c>
      <c r="D7" s="7" t="s">
        <v>60</v>
      </c>
      <c r="E7" s="7" t="s">
        <v>61</v>
      </c>
      <c r="F7" s="7" t="s">
        <v>62</v>
      </c>
      <c r="G7" s="7" t="s">
        <v>39</v>
      </c>
      <c r="H7" s="7"/>
      <c r="I7" s="7"/>
      <c r="J7" s="7"/>
      <c r="K7" s="7"/>
    </row>
    <row r="8" spans="1:11" ht="31" customHeight="1" thickBot="1">
      <c r="A8" s="3" t="s">
        <v>14</v>
      </c>
      <c r="B8" s="8">
        <v>9.4</v>
      </c>
      <c r="C8" s="8">
        <v>19.600000000000001</v>
      </c>
      <c r="D8" s="8">
        <f>19.6+11.7</f>
        <v>31.3</v>
      </c>
      <c r="E8" s="8">
        <v>31.5</v>
      </c>
      <c r="F8" s="8">
        <f>31.5+6.2</f>
        <v>37.700000000000003</v>
      </c>
      <c r="G8" s="8">
        <v>39.200000000000003</v>
      </c>
      <c r="H8" s="8"/>
      <c r="I8" s="8"/>
      <c r="J8" s="8"/>
      <c r="K8" s="9"/>
    </row>
    <row r="9" spans="1:11" ht="31" customHeight="1" thickBot="1">
      <c r="A9" s="4" t="s">
        <v>3</v>
      </c>
      <c r="B9" s="10" t="s">
        <v>59</v>
      </c>
      <c r="C9" s="10" t="s">
        <v>60</v>
      </c>
      <c r="D9" s="10" t="s">
        <v>61</v>
      </c>
      <c r="E9" s="10" t="s">
        <v>62</v>
      </c>
      <c r="F9" s="10" t="s">
        <v>39</v>
      </c>
      <c r="G9" s="10" t="s">
        <v>43</v>
      </c>
      <c r="H9" s="10" t="s">
        <v>44</v>
      </c>
      <c r="I9" s="10"/>
      <c r="J9" s="10"/>
      <c r="K9" s="10"/>
    </row>
    <row r="10" spans="1:11" ht="29.5" thickBot="1">
      <c r="A10" s="1" t="s">
        <v>4</v>
      </c>
      <c r="B10" s="27" t="s">
        <v>5</v>
      </c>
      <c r="C10" s="28"/>
      <c r="D10" s="28"/>
      <c r="E10" s="28"/>
      <c r="F10" s="28"/>
      <c r="G10" s="28"/>
      <c r="H10" s="28"/>
      <c r="I10" s="28"/>
      <c r="J10" s="28"/>
      <c r="K10" s="29"/>
    </row>
    <row r="11" spans="1:11" ht="15" thickBot="1">
      <c r="A11" s="5" t="s">
        <v>12</v>
      </c>
      <c r="B11" s="11">
        <v>9.4</v>
      </c>
      <c r="C11" s="11">
        <v>19.600000000000001</v>
      </c>
      <c r="D11" s="11">
        <v>31.3</v>
      </c>
      <c r="E11" s="11">
        <v>31.5</v>
      </c>
      <c r="F11" s="11">
        <v>37.700000000000003</v>
      </c>
      <c r="G11" s="11">
        <v>39.200000000000003</v>
      </c>
      <c r="H11" s="11"/>
      <c r="I11" s="11"/>
      <c r="J11" s="11"/>
      <c r="K11" s="12"/>
    </row>
    <row r="12" spans="1:11" ht="15" thickBot="1">
      <c r="A12" s="5" t="s">
        <v>13</v>
      </c>
      <c r="B12" s="11">
        <v>9.4</v>
      </c>
      <c r="C12" s="11">
        <v>19.600000000000001</v>
      </c>
      <c r="D12" s="11">
        <v>31.3</v>
      </c>
      <c r="E12" s="11">
        <v>31.5</v>
      </c>
      <c r="F12" s="11">
        <v>37.700000000000003</v>
      </c>
      <c r="G12" s="11">
        <v>39.200000000000003</v>
      </c>
      <c r="H12" s="11"/>
      <c r="I12" s="11"/>
      <c r="J12" s="11"/>
      <c r="K12" s="12"/>
    </row>
    <row r="13" spans="1:11" ht="15" thickBot="1">
      <c r="A13" s="5" t="s">
        <v>15</v>
      </c>
      <c r="B13" s="11">
        <v>9.4</v>
      </c>
      <c r="C13" s="11">
        <v>19.600000000000001</v>
      </c>
      <c r="D13" s="11">
        <v>31.3</v>
      </c>
      <c r="E13" s="11">
        <v>31.5</v>
      </c>
      <c r="F13" s="11">
        <v>37.700000000000003</v>
      </c>
      <c r="G13" s="11">
        <v>39.200000000000003</v>
      </c>
      <c r="H13" s="11"/>
      <c r="I13" s="11"/>
      <c r="J13" s="11"/>
      <c r="K13" s="12"/>
    </row>
    <row r="14" spans="1:11" ht="15" thickBot="1">
      <c r="A14" s="5" t="s">
        <v>16</v>
      </c>
      <c r="B14" s="11"/>
      <c r="C14" s="11">
        <v>9.4</v>
      </c>
      <c r="D14" s="11">
        <v>19.600000000000001</v>
      </c>
      <c r="E14" s="11">
        <v>31.3</v>
      </c>
      <c r="F14" s="11">
        <v>31.5</v>
      </c>
      <c r="G14" s="11">
        <v>37.700000000000003</v>
      </c>
      <c r="H14" s="11"/>
      <c r="I14" s="11"/>
      <c r="J14" s="11"/>
      <c r="K14" s="12"/>
    </row>
    <row r="15" spans="1:11">
      <c r="A15" s="6" t="s">
        <v>17</v>
      </c>
      <c r="B15" s="13"/>
      <c r="C15" s="13"/>
      <c r="D15" s="13">
        <v>9.4</v>
      </c>
      <c r="E15" s="13">
        <v>19.600000000000001</v>
      </c>
      <c r="F15" s="13">
        <v>31.3</v>
      </c>
      <c r="G15" s="13">
        <v>31.5</v>
      </c>
      <c r="H15" s="13">
        <v>39.200000000000003</v>
      </c>
      <c r="I15" s="13"/>
      <c r="J15" s="13"/>
      <c r="K15" s="14"/>
    </row>
    <row r="16" spans="1:11">
      <c r="A16"/>
    </row>
    <row r="17" spans="1:11" ht="15" thickBot="1"/>
    <row r="18" spans="1:11">
      <c r="A18" s="33" t="s">
        <v>23</v>
      </c>
      <c r="B18" s="34"/>
      <c r="C18" s="34"/>
      <c r="D18" s="34"/>
      <c r="E18" s="34"/>
      <c r="F18" s="34"/>
      <c r="G18" s="34"/>
      <c r="H18" s="34"/>
      <c r="I18" s="34"/>
      <c r="J18" s="34"/>
      <c r="K18" s="35"/>
    </row>
    <row r="19" spans="1:11">
      <c r="A19" s="36" t="s">
        <v>24</v>
      </c>
      <c r="B19" s="37"/>
      <c r="C19" s="37"/>
      <c r="D19" s="37"/>
      <c r="E19" s="37"/>
      <c r="F19" s="37"/>
      <c r="G19" s="37"/>
      <c r="H19" s="37"/>
      <c r="I19" s="37"/>
      <c r="J19" s="37"/>
      <c r="K19" s="38"/>
    </row>
    <row r="20" spans="1:11">
      <c r="A20" s="36" t="s">
        <v>25</v>
      </c>
      <c r="B20" s="37"/>
      <c r="C20" s="37"/>
      <c r="D20" s="37"/>
      <c r="E20" s="37"/>
      <c r="F20" s="37"/>
      <c r="G20" s="37"/>
      <c r="H20" s="37"/>
      <c r="I20" s="37"/>
      <c r="J20" s="37"/>
      <c r="K20" s="38"/>
    </row>
    <row r="21" spans="1:11" ht="15" thickBot="1">
      <c r="A21" s="30" t="s">
        <v>26</v>
      </c>
      <c r="B21" s="31"/>
      <c r="C21" s="31"/>
      <c r="D21" s="31"/>
      <c r="E21" s="31"/>
      <c r="F21" s="31"/>
      <c r="G21" s="31"/>
      <c r="H21" s="31"/>
      <c r="I21" s="31"/>
      <c r="J21" s="31"/>
      <c r="K21" s="32"/>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H7">
    <cfRule type="containsText" dxfId="8" priority="2" operator="containsText" text="10/12/xxxx">
      <formula>NOT(ISERROR(SEARCH("10/12/xxxx",B7)))</formula>
    </cfRule>
  </conditionalFormatting>
  <conditionalFormatting sqref="B9:I9">
    <cfRule type="containsText" dxfId="7" priority="1" operator="containsText" text="xx/xx/xxxx">
      <formula>NOT(ISERROR(SEARCH("xx/xx/xxxx",B9)))</formula>
    </cfRule>
  </conditionalFormatting>
  <conditionalFormatting sqref="I7:K7">
    <cfRule type="containsText" dxfId="6" priority="4" operator="containsText" text="10/12/xxxx">
      <formula>NOT(ISERROR(SEARCH("10/12/xxxx",I7)))</formula>
    </cfRule>
  </conditionalFormatting>
  <conditionalFormatting sqref="J9:K9">
    <cfRule type="containsText" dxfId="5" priority="3" operator="containsText" text="xx/xx/xxxx">
      <formula>NOT(ISERROR(SEARCH("xx/xx/xxxx",J9)))</formula>
    </cfRule>
  </conditionalFormatting>
  <dataValidations count="6">
    <dataValidation allowBlank="1" showInputMessage="1" showErrorMessage="1" promptTitle="Rehabilitation Milestone" prompt="Insert the Rehabilitation Milestone number here (RM#)" sqref="A11:A15" xr:uid="{92EDF5FD-7B60-4FD4-B79D-440985389BD1}"/>
    <dataValidation allowBlank="1" showInputMessage="1" showErrorMessage="1" promptTitle="Insert Date" prompt="Please insert the date the area is available for rehabilitation" sqref="B7:K7" xr:uid="{018910D5-3F03-4BAE-B37F-05C5157DB4DF}"/>
    <dataValidation allowBlank="1" showInputMessage="1" showErrorMessage="1" promptTitle="Insert Date" prompt="Please insert the data the milestone is to be completed by" sqref="B9:K9" xr:uid="{8816E67C-961A-4908-AE72-7C3421589D5C}"/>
    <dataValidation allowBlank="1" showInputMessage="1" showErrorMessage="1" promptTitle="Insert Area (ha)" prompt="Please insert the cumulative area available in hectares (ha)" sqref="B8:K8" xr:uid="{FD884944-6B0D-4ABB-A922-020E3D92FC11}"/>
    <dataValidation allowBlank="1" showInputMessage="1" showErrorMessage="1" promptTitle="Insert Area (ha)" prompt="Please insert the cumulative area achieved in hectares (ha) as required" sqref="B11:K15" xr:uid="{012680CE-EDDA-4F2B-8378-84AFA0CBDD7A}"/>
    <dataValidation allowBlank="1" showInputMessage="1" showErrorMessage="1" prompt="Please input the correct Rehabilitation Area number (RA#)" sqref="E2:K2" xr:uid="{40B24C17-4ADF-42DF-A41B-60860763A32B}"/>
  </dataValidation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DDF0-5959-4E2B-9BE0-3AEB859BD52C}">
  <dimension ref="A1:K21"/>
  <sheetViews>
    <sheetView workbookViewId="0">
      <selection activeCell="E15" sqref="E15"/>
    </sheetView>
  </sheetViews>
  <sheetFormatPr defaultColWidth="12.1796875" defaultRowHeight="14.5"/>
  <cols>
    <col min="1" max="1" width="15.7265625" style="2" customWidth="1"/>
    <col min="2" max="11" width="14.54296875" customWidth="1"/>
  </cols>
  <sheetData>
    <row r="1" spans="1:11" ht="23.25" customHeight="1" thickBot="1">
      <c r="A1" s="39" t="s">
        <v>28</v>
      </c>
      <c r="B1" s="40"/>
      <c r="C1" s="40"/>
      <c r="D1" s="40"/>
      <c r="E1" s="40"/>
      <c r="F1" s="40"/>
      <c r="G1" s="40"/>
      <c r="H1" s="40"/>
      <c r="I1" s="40"/>
      <c r="J1" s="40"/>
      <c r="K1" s="41"/>
    </row>
    <row r="2" spans="1:11" ht="16" customHeight="1" thickBot="1">
      <c r="A2" s="48" t="s">
        <v>0</v>
      </c>
      <c r="B2" s="48"/>
      <c r="C2" s="48"/>
      <c r="D2" s="48"/>
      <c r="E2" s="45" t="s">
        <v>63</v>
      </c>
      <c r="F2" s="45"/>
      <c r="G2" s="45"/>
      <c r="H2" s="45"/>
      <c r="I2" s="45"/>
      <c r="J2" s="45"/>
      <c r="K2" s="45"/>
    </row>
    <row r="3" spans="1:11" ht="33.65" customHeight="1" thickBot="1">
      <c r="A3" s="48" t="s">
        <v>1</v>
      </c>
      <c r="B3" s="48"/>
      <c r="C3" s="48"/>
      <c r="D3" s="48"/>
      <c r="E3" s="42" t="s">
        <v>64</v>
      </c>
      <c r="F3" s="43"/>
      <c r="G3" s="43"/>
      <c r="H3" s="43"/>
      <c r="I3" s="43"/>
      <c r="J3" s="43"/>
      <c r="K3" s="44"/>
    </row>
    <row r="4" spans="1:11" ht="16" customHeight="1" thickBot="1">
      <c r="A4" s="48" t="s">
        <v>27</v>
      </c>
      <c r="B4" s="48"/>
      <c r="C4" s="48"/>
      <c r="D4" s="48"/>
      <c r="E4" s="45">
        <v>221.2</v>
      </c>
      <c r="F4" s="45"/>
      <c r="G4" s="45"/>
      <c r="H4" s="45"/>
      <c r="I4" s="45"/>
      <c r="J4" s="45"/>
      <c r="K4" s="45"/>
    </row>
    <row r="5" spans="1:11" ht="32.15" customHeight="1" thickBot="1">
      <c r="A5" s="47" t="s">
        <v>65</v>
      </c>
      <c r="B5" s="47"/>
      <c r="C5" s="47"/>
      <c r="D5" s="47"/>
      <c r="E5" s="45" t="s">
        <v>36</v>
      </c>
      <c r="F5" s="45"/>
      <c r="G5" s="45"/>
      <c r="H5" s="45"/>
      <c r="I5" s="45"/>
      <c r="J5" s="45"/>
      <c r="K5" s="45"/>
    </row>
    <row r="6" spans="1:11" ht="16" customHeight="1" thickBot="1">
      <c r="A6" s="48" t="s">
        <v>29</v>
      </c>
      <c r="B6" s="48"/>
      <c r="C6" s="48"/>
      <c r="D6" s="48"/>
      <c r="E6" s="45" t="s">
        <v>57</v>
      </c>
      <c r="F6" s="45"/>
      <c r="G6" s="45"/>
      <c r="H6" s="45"/>
      <c r="I6" s="45"/>
      <c r="J6" s="45"/>
      <c r="K6" s="45"/>
    </row>
    <row r="7" spans="1:11" ht="31" customHeight="1" thickBot="1">
      <c r="A7" s="3" t="s">
        <v>2</v>
      </c>
      <c r="B7" s="7" t="s">
        <v>38</v>
      </c>
      <c r="C7" s="7" t="s">
        <v>39</v>
      </c>
      <c r="D7" s="7" t="s">
        <v>43</v>
      </c>
      <c r="E7" s="7"/>
      <c r="F7" s="7"/>
      <c r="G7" s="7"/>
      <c r="H7" s="7"/>
      <c r="I7" s="7"/>
      <c r="J7" s="7"/>
      <c r="K7" s="7"/>
    </row>
    <row r="8" spans="1:11" ht="31" customHeight="1" thickBot="1">
      <c r="A8" s="3" t="s">
        <v>14</v>
      </c>
      <c r="B8" s="8">
        <v>177.2</v>
      </c>
      <c r="C8" s="8">
        <v>221.2</v>
      </c>
      <c r="D8" s="8"/>
      <c r="E8" s="8"/>
      <c r="F8" s="8"/>
      <c r="G8" s="8"/>
      <c r="H8" s="8"/>
      <c r="I8" s="8"/>
      <c r="J8" s="8"/>
      <c r="K8" s="9"/>
    </row>
    <row r="9" spans="1:11" ht="31" customHeight="1" thickBot="1">
      <c r="A9" s="4" t="s">
        <v>3</v>
      </c>
      <c r="B9" s="7" t="s">
        <v>39</v>
      </c>
      <c r="C9" s="7" t="s">
        <v>43</v>
      </c>
      <c r="D9" s="7" t="s">
        <v>44</v>
      </c>
      <c r="E9" s="7" t="s">
        <v>45</v>
      </c>
      <c r="F9" s="10"/>
      <c r="G9" s="10"/>
      <c r="H9" s="10"/>
      <c r="I9" s="10"/>
      <c r="J9" s="10"/>
      <c r="K9" s="10"/>
    </row>
    <row r="10" spans="1:11" ht="29.5" thickBot="1">
      <c r="A10" s="1" t="s">
        <v>4</v>
      </c>
      <c r="B10" s="27" t="s">
        <v>5</v>
      </c>
      <c r="C10" s="28"/>
      <c r="D10" s="28"/>
      <c r="E10" s="28"/>
      <c r="F10" s="28"/>
      <c r="G10" s="28"/>
      <c r="H10" s="28"/>
      <c r="I10" s="28"/>
      <c r="J10" s="28"/>
      <c r="K10" s="29"/>
    </row>
    <row r="11" spans="1:11" ht="15" thickBot="1">
      <c r="A11" s="5" t="s">
        <v>13</v>
      </c>
      <c r="B11" s="11">
        <v>177.2</v>
      </c>
      <c r="C11" s="11">
        <v>221.2</v>
      </c>
      <c r="D11" s="11"/>
      <c r="E11" s="11"/>
      <c r="F11" s="11"/>
      <c r="G11" s="11"/>
      <c r="H11" s="11"/>
      <c r="I11" s="11"/>
      <c r="J11" s="11"/>
      <c r="K11" s="12"/>
    </row>
    <row r="12" spans="1:11" ht="15" thickBot="1">
      <c r="A12" s="5" t="s">
        <v>15</v>
      </c>
      <c r="B12" s="11">
        <v>177.2</v>
      </c>
      <c r="C12" s="11">
        <v>221.2</v>
      </c>
      <c r="D12" s="11"/>
      <c r="E12" s="11"/>
      <c r="F12" s="11"/>
      <c r="G12" s="11"/>
      <c r="H12" s="11"/>
      <c r="I12" s="11"/>
      <c r="J12" s="11"/>
      <c r="K12" s="12"/>
    </row>
    <row r="13" spans="1:11" ht="15" thickBot="1">
      <c r="A13" s="5" t="s">
        <v>16</v>
      </c>
      <c r="B13" s="11"/>
      <c r="C13" s="11">
        <v>177.2</v>
      </c>
      <c r="D13" s="11">
        <v>221.2</v>
      </c>
      <c r="E13" s="11"/>
      <c r="F13" s="11"/>
      <c r="G13" s="11"/>
      <c r="H13" s="11"/>
      <c r="I13" s="11"/>
      <c r="J13" s="11"/>
      <c r="K13" s="12"/>
    </row>
    <row r="14" spans="1:11" ht="15" thickBot="1">
      <c r="A14" s="6" t="s">
        <v>17</v>
      </c>
      <c r="B14" s="11"/>
      <c r="C14" s="11"/>
      <c r="D14" s="11">
        <v>177.2</v>
      </c>
      <c r="E14" s="11">
        <v>221.2</v>
      </c>
      <c r="F14" s="11"/>
      <c r="G14" s="11"/>
      <c r="H14" s="11"/>
      <c r="I14" s="11"/>
      <c r="J14" s="11"/>
      <c r="K14" s="12"/>
    </row>
    <row r="15" spans="1:11">
      <c r="A15" s="6"/>
      <c r="B15" s="13"/>
      <c r="C15" s="13"/>
      <c r="D15" s="13"/>
      <c r="E15" s="13"/>
      <c r="F15" s="13"/>
      <c r="G15" s="13"/>
      <c r="H15" s="13"/>
      <c r="I15" s="13"/>
      <c r="J15" s="13"/>
      <c r="K15" s="14"/>
    </row>
    <row r="16" spans="1:11">
      <c r="A16"/>
    </row>
    <row r="17" spans="1:11" ht="15" thickBot="1"/>
    <row r="18" spans="1:11">
      <c r="A18" s="33" t="s">
        <v>23</v>
      </c>
      <c r="B18" s="34"/>
      <c r="C18" s="34"/>
      <c r="D18" s="34"/>
      <c r="E18" s="34"/>
      <c r="F18" s="34"/>
      <c r="G18" s="34"/>
      <c r="H18" s="34"/>
      <c r="I18" s="34"/>
      <c r="J18" s="34"/>
      <c r="K18" s="35"/>
    </row>
    <row r="19" spans="1:11">
      <c r="A19" s="36" t="s">
        <v>24</v>
      </c>
      <c r="B19" s="37"/>
      <c r="C19" s="37"/>
      <c r="D19" s="37"/>
      <c r="E19" s="37"/>
      <c r="F19" s="37"/>
      <c r="G19" s="37"/>
      <c r="H19" s="37"/>
      <c r="I19" s="37"/>
      <c r="J19" s="37"/>
      <c r="K19" s="38"/>
    </row>
    <row r="20" spans="1:11">
      <c r="A20" s="36" t="s">
        <v>25</v>
      </c>
      <c r="B20" s="37"/>
      <c r="C20" s="37"/>
      <c r="D20" s="37"/>
      <c r="E20" s="37"/>
      <c r="F20" s="37"/>
      <c r="G20" s="37"/>
      <c r="H20" s="37"/>
      <c r="I20" s="37"/>
      <c r="J20" s="37"/>
      <c r="K20" s="38"/>
    </row>
    <row r="21" spans="1:11" ht="15" thickBot="1">
      <c r="A21" s="30" t="s">
        <v>26</v>
      </c>
      <c r="B21" s="31"/>
      <c r="C21" s="31"/>
      <c r="D21" s="31"/>
      <c r="E21" s="31"/>
      <c r="F21" s="31"/>
      <c r="G21" s="31"/>
      <c r="H21" s="31"/>
      <c r="I21" s="31"/>
      <c r="J21" s="31"/>
      <c r="K21" s="32"/>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9:C9">
    <cfRule type="containsText" dxfId="4" priority="2" operator="containsText" text="10/12/xxxx">
      <formula>NOT(ISERROR(SEARCH("10/12/xxxx",B9)))</formula>
    </cfRule>
  </conditionalFormatting>
  <conditionalFormatting sqref="B7:E7">
    <cfRule type="containsText" dxfId="3" priority="3" operator="containsText" text="10/12/xxxx">
      <formula>NOT(ISERROR(SEARCH("10/12/xxxx",B7)))</formula>
    </cfRule>
  </conditionalFormatting>
  <conditionalFormatting sqref="D9:E9">
    <cfRule type="containsText" dxfId="2" priority="1" operator="containsText" text="10/12/xxxx">
      <formula>NOT(ISERROR(SEARCH("10/12/xxxx",D9)))</formula>
    </cfRule>
  </conditionalFormatting>
  <conditionalFormatting sqref="F7:K7">
    <cfRule type="containsText" dxfId="1" priority="5" operator="containsText" text="10/12/xxxx">
      <formula>NOT(ISERROR(SEARCH("10/12/xxxx",F7)))</formula>
    </cfRule>
  </conditionalFormatting>
  <conditionalFormatting sqref="F9:K9">
    <cfRule type="containsText" dxfId="0" priority="4" operator="containsText" text="xx/xx/xxxx">
      <formula>NOT(ISERROR(SEARCH("xx/xx/xxxx",F9)))</formula>
    </cfRule>
  </conditionalFormatting>
  <dataValidations count="6">
    <dataValidation allowBlank="1" showInputMessage="1" showErrorMessage="1" prompt="Please input the correct Rehabilitation Area number (RA#)" sqref="E2:K2" xr:uid="{27990638-114E-4869-918D-CEF97BD72760}"/>
    <dataValidation allowBlank="1" showInputMessage="1" showErrorMessage="1" promptTitle="Insert Area (ha)" prompt="Please insert the cumulative area achieved in hectares (ha) as required" sqref="B11:K15" xr:uid="{CF49E721-9DB4-45FA-8742-FDB44E9E8ED7}"/>
    <dataValidation allowBlank="1" showInputMessage="1" showErrorMessage="1" promptTitle="Insert Area (ha)" prompt="Please insert the cumulative area available in hectares (ha)" sqref="B8:K8" xr:uid="{BBCAE62D-EC3E-4B14-814E-6D4BA0D7FA05}"/>
    <dataValidation allowBlank="1" showInputMessage="1" showErrorMessage="1" promptTitle="Insert Date" prompt="Please insert the data the milestone is to be completed by" sqref="F9:K9" xr:uid="{9EC5C99D-52B3-40A4-A099-3980C2DD7813}"/>
    <dataValidation allowBlank="1" showInputMessage="1" showErrorMessage="1" promptTitle="Insert Date" prompt="Please insert the date the area is available for rehabilitation" sqref="B7:K7 B9:E9" xr:uid="{6FDEF5C5-7AAB-4142-8285-C6858CF9955E}"/>
    <dataValidation allowBlank="1" showInputMessage="1" showErrorMessage="1" promptTitle="Rehabilitation Milestone" prompt="Insert the Rehabilitation Milestone number here (RM#)" sqref="A11:A15" xr:uid="{4829628E-443D-475D-B143-D61EEA9A4B38}"/>
  </dataValidation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F16F2CC781AD4DAB743FC43035F09B" ma:contentTypeVersion="9" ma:contentTypeDescription="Create a new document." ma:contentTypeScope="" ma:versionID="669ce93638b399828b61825a5a753a0a">
  <xsd:schema xmlns:xsd="http://www.w3.org/2001/XMLSchema" xmlns:xs="http://www.w3.org/2001/XMLSchema" xmlns:p="http://schemas.microsoft.com/office/2006/metadata/properties" xmlns:ns3="4f107823-4f0c-48b4-817d-73bf1f13f04c" xmlns:ns4="2935b54f-d9a6-4972-b057-380e24858712" targetNamespace="http://schemas.microsoft.com/office/2006/metadata/properties" ma:root="true" ma:fieldsID="aac410f2a7f395c17ffd97d15f1cb641" ns3:_="" ns4:_="">
    <xsd:import namespace="4f107823-4f0c-48b4-817d-73bf1f13f04c"/>
    <xsd:import namespace="2935b54f-d9a6-4972-b057-380e248587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07823-4f0c-48b4-817d-73bf1f13f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35b54f-d9a6-4972-b057-380e248587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1A78E5-78C1-43F4-AA77-0C094C81D3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35b54f-d9a6-4972-b057-380e24858712"/>
    <ds:schemaRef ds:uri="http://purl.org/dc/elements/1.1/"/>
    <ds:schemaRef ds:uri="http://schemas.microsoft.com/office/2006/metadata/properties"/>
    <ds:schemaRef ds:uri="4f107823-4f0c-48b4-817d-73bf1f13f04c"/>
    <ds:schemaRef ds:uri="http://www.w3.org/XML/1998/namespace"/>
    <ds:schemaRef ds:uri="http://purl.org/dc/dcmitype/"/>
  </ds:schemaRefs>
</ds:datastoreItem>
</file>

<file path=customXml/itemProps2.xml><?xml version="1.0" encoding="utf-8"?>
<ds:datastoreItem xmlns:ds="http://schemas.openxmlformats.org/officeDocument/2006/customXml" ds:itemID="{A9A3D7FE-FD98-4474-A9CE-8816F5C0C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07823-4f0c-48b4-817d-73bf1f13f04c"/>
    <ds:schemaRef ds:uri="2935b54f-d9a6-4972-b057-380e24858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24D023-B226-4652-9F29-E676502757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RA1</vt:lpstr>
      <vt:lpstr>RA2</vt:lpstr>
      <vt:lpstr>RA3a</vt:lpstr>
      <vt:lpstr>RA3b</vt:lpstr>
      <vt:lpstr>RA4</vt:lpstr>
      <vt:lpstr>RA5</vt:lpstr>
      <vt:lpstr>RA6</vt:lpstr>
      <vt:lpstr>RA7</vt:lpstr>
      <vt:lpstr>Rehabilitation Area Milestones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 template</dc:title>
  <dc:subject>This form can be used for completing a PRCP schedule for the submission of a PRC plan.</dc:subject>
  <dc:creator>State of Queensland for the Department of Environment and Science</dc:creator>
  <cp:keywords>ESR/2019/5103; PRCP schedule; template; PRC plan; EP Act</cp:keywords>
  <cp:lastModifiedBy>Natasha Jensen</cp:lastModifiedBy>
  <dcterms:created xsi:type="dcterms:W3CDTF">2019-10-27T23:30:31Z</dcterms:created>
  <dcterms:modified xsi:type="dcterms:W3CDTF">2023-10-23T04:14:43Z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0x010100B5F16F2CC781AD4DAB743FC43035F09B</vt:lpwstr>
  </property>
</Properties>
</file>